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45" windowWidth="12600" windowHeight="11820" tabRatio="717"/>
  </bookViews>
  <sheets>
    <sheet name="ANEXO 2" sheetId="5" r:id="rId1"/>
    <sheet name="Instructivo 2" sheetId="6" r:id="rId2"/>
  </sheets>
  <definedNames>
    <definedName name="_xlnm.Print_Area" localSheetId="0">'ANEXO 2'!$A$1:$BF$54</definedName>
  </definedNames>
  <calcPr calcId="144525"/>
</workbook>
</file>

<file path=xl/calcChain.xml><?xml version="1.0" encoding="utf-8"?>
<calcChain xmlns="http://schemas.openxmlformats.org/spreadsheetml/2006/main">
  <c r="BE30" i="5" l="1"/>
  <c r="BE11" i="5"/>
  <c r="BE12" i="5"/>
  <c r="BE13" i="5"/>
  <c r="BE9" i="5"/>
  <c r="BA30" i="5"/>
  <c r="BA9" i="5"/>
  <c r="BA15" i="5"/>
  <c r="BA16" i="5"/>
  <c r="BA18" i="5"/>
  <c r="BA20" i="5"/>
  <c r="BA21" i="5"/>
  <c r="BA22" i="5"/>
  <c r="BA23" i="5"/>
  <c r="BA24" i="5"/>
  <c r="BA25" i="5"/>
  <c r="BA26" i="5"/>
  <c r="BA28" i="5"/>
  <c r="BA29" i="5"/>
  <c r="BA11" i="5"/>
  <c r="BA12" i="5"/>
  <c r="BA13" i="5"/>
  <c r="BA10" i="5"/>
  <c r="S22" i="5" l="1"/>
  <c r="S10" i="5" l="1"/>
  <c r="AX30" i="5" l="1"/>
  <c r="AR30" i="5"/>
  <c r="AL30" i="5"/>
  <c r="AF30" i="5"/>
  <c r="Z30" i="5"/>
  <c r="S30" i="5"/>
  <c r="BE29" i="5"/>
  <c r="AY29" i="5"/>
  <c r="AA29" i="5"/>
  <c r="AS29" i="5"/>
  <c r="AM29" i="5"/>
  <c r="AG28" i="5"/>
  <c r="AG29" i="5"/>
  <c r="AA28" i="5"/>
  <c r="BE28" i="5"/>
  <c r="AY28" i="5"/>
  <c r="AS28" i="5"/>
  <c r="AM28" i="5"/>
  <c r="T28" i="5"/>
  <c r="BE26" i="5"/>
  <c r="AY26" i="5"/>
  <c r="AS26" i="5"/>
  <c r="AM26" i="5"/>
  <c r="AG26" i="5"/>
  <c r="AA26" i="5"/>
  <c r="T29" i="5"/>
  <c r="T26" i="5"/>
  <c r="BE25" i="5"/>
  <c r="AY25" i="5"/>
  <c r="AS25" i="5"/>
  <c r="AM25" i="5"/>
  <c r="AG25" i="5"/>
  <c r="AA25" i="5"/>
  <c r="S23" i="5" l="1"/>
  <c r="BE22" i="5"/>
  <c r="BE23" i="5"/>
  <c r="T22" i="5"/>
  <c r="Q22" i="5"/>
  <c r="S21" i="5"/>
  <c r="S20" i="5"/>
  <c r="S18" i="5" l="1"/>
  <c r="S15" i="5" l="1"/>
  <c r="S13" i="5"/>
  <c r="AN12" i="5"/>
  <c r="AH12" i="5"/>
  <c r="AB12" i="5"/>
  <c r="S16" i="5"/>
  <c r="S24" i="5"/>
  <c r="S12" i="5"/>
  <c r="AX11" i="5"/>
  <c r="AX12" i="5"/>
  <c r="AX13" i="5"/>
  <c r="AX15" i="5"/>
  <c r="AX16" i="5"/>
  <c r="AX18" i="5"/>
  <c r="AX20" i="5"/>
  <c r="AX21" i="5"/>
  <c r="AX22" i="5"/>
  <c r="AX23" i="5"/>
  <c r="AX24" i="5"/>
  <c r="AR11" i="5"/>
  <c r="AR12" i="5"/>
  <c r="AR13" i="5"/>
  <c r="AR15" i="5"/>
  <c r="AR16" i="5"/>
  <c r="AR18" i="5"/>
  <c r="AR20" i="5"/>
  <c r="AR21" i="5"/>
  <c r="AR22" i="5"/>
  <c r="AR23" i="5"/>
  <c r="AR24" i="5"/>
  <c r="AL11" i="5"/>
  <c r="AL12" i="5"/>
  <c r="AL13" i="5"/>
  <c r="AL15" i="5"/>
  <c r="AL16" i="5"/>
  <c r="AL18" i="5"/>
  <c r="AL20" i="5"/>
  <c r="AL21" i="5"/>
  <c r="AL22" i="5"/>
  <c r="AL23" i="5"/>
  <c r="AL24" i="5"/>
  <c r="AF11" i="5"/>
  <c r="AF12" i="5"/>
  <c r="AF13" i="5"/>
  <c r="AF15" i="5"/>
  <c r="AF16" i="5"/>
  <c r="AF18" i="5"/>
  <c r="AF20" i="5"/>
  <c r="AF21" i="5"/>
  <c r="AF22" i="5"/>
  <c r="AF23" i="5"/>
  <c r="AF24" i="5"/>
  <c r="Z11" i="5"/>
  <c r="Z12" i="5"/>
  <c r="Z13" i="5"/>
  <c r="Z15" i="5"/>
  <c r="Z16" i="5"/>
  <c r="Z18" i="5"/>
  <c r="Z20" i="5"/>
  <c r="Z21" i="5"/>
  <c r="Z22" i="5"/>
  <c r="Z23" i="5"/>
  <c r="Z24" i="5"/>
  <c r="S11" i="5"/>
  <c r="BE15" i="5"/>
  <c r="BE16" i="5"/>
  <c r="BE18" i="5"/>
  <c r="BE20" i="5"/>
  <c r="BE21" i="5"/>
  <c r="BE10" i="5"/>
  <c r="AX10" i="5"/>
  <c r="AR10" i="5"/>
  <c r="AL10" i="5"/>
  <c r="AF10" i="5"/>
  <c r="Z10" i="5"/>
  <c r="AX9" i="5"/>
  <c r="AT9" i="5"/>
  <c r="AR9" i="5"/>
  <c r="AN9" i="5"/>
  <c r="AL9" i="5"/>
  <c r="AF9" i="5"/>
  <c r="S9" i="5"/>
  <c r="Z9" i="5"/>
  <c r="BE24" i="5" l="1"/>
</calcChain>
</file>

<file path=xl/sharedStrings.xml><?xml version="1.0" encoding="utf-8"?>
<sst xmlns="http://schemas.openxmlformats.org/spreadsheetml/2006/main" count="674" uniqueCount="227">
  <si>
    <t>_(9)_</t>
  </si>
  <si>
    <t>_(10)_</t>
  </si>
  <si>
    <t>_(11)_</t>
  </si>
  <si>
    <t>_(12)_</t>
  </si>
  <si>
    <t>_(13)_</t>
  </si>
  <si>
    <t>_(14)_</t>
  </si>
  <si>
    <t>_(16)_</t>
  </si>
  <si>
    <t>_(17)_</t>
  </si>
  <si>
    <t>_(18)_</t>
  </si>
  <si>
    <t>_(19)_</t>
  </si>
  <si>
    <t>_(20)_</t>
  </si>
  <si>
    <t>_(21)_</t>
  </si>
  <si>
    <t>_(22)_</t>
  </si>
  <si>
    <t>ESPECIFICACIONES:</t>
  </si>
  <si>
    <t>GENERALES</t>
  </si>
  <si>
    <t>METAS</t>
  </si>
  <si>
    <t>FUENTE DE FINANCIAMIENTO</t>
  </si>
  <si>
    <t>CONAC</t>
  </si>
  <si>
    <t>ESTRUCTURA FINANCIERA APROBADA (momento contable del aprobado)</t>
  </si>
  <si>
    <t>ESTRUCTURA FINANCIERA MODIFICADA (momento contable del modificado)</t>
  </si>
  <si>
    <t>ESTRUCTURA FINANCIERA COMPROMETIDA (momento contable del comprometido)</t>
  </si>
  <si>
    <t>ESTRUCTURA FINANCIERA DEVENGADA (momento contable del devengado)</t>
  </si>
  <si>
    <t>ESTRUCTURA FINANCIERA EJERCIDA (momento contable del ejercido)</t>
  </si>
  <si>
    <t>ESTRUCTURA FINANCIERA PAGADA (momento contable del pagado)</t>
  </si>
  <si>
    <t xml:space="preserve">                              ESTRUCTURA FINANCIERA POR EJERCER                                                                                                                                                                         Obras "No" Concluidas en el trimestre o en el ejercicio. (Se autoriza en el ejercicio la aplicación del recurso faltante para el siguiente ejercicio fiscal) </t>
  </si>
  <si>
    <t xml:space="preserve">NOMBRE DE LA OBRA </t>
  </si>
  <si>
    <t xml:space="preserve">MUNICIPIO </t>
  </si>
  <si>
    <t>LOCALIDAD</t>
  </si>
  <si>
    <t xml:space="preserve">MODALIDAD DE EJECUCIÓN </t>
  </si>
  <si>
    <t>TIPO</t>
  </si>
  <si>
    <t>CANTIDAD / UNIDAD</t>
  </si>
  <si>
    <t>BENEFICIARIOS</t>
  </si>
  <si>
    <t>No.</t>
  </si>
  <si>
    <t>DESCRIPCIÓN</t>
  </si>
  <si>
    <t xml:space="preserve">COG  </t>
  </si>
  <si>
    <t xml:space="preserve">UR  </t>
  </si>
  <si>
    <t xml:space="preserve">CUENTA CONTABLE  </t>
  </si>
  <si>
    <t>OBRA CAPITALIZABLE</t>
  </si>
  <si>
    <t>NÚMERO Y FECHA DE ACTA DEL AYUNTAMIENTO (aprobado)</t>
  </si>
  <si>
    <t xml:space="preserve">MONTO TOTAL (aprobado) </t>
  </si>
  <si>
    <t>INGRESOS DE FUENTE LOCAL                     (aprobado)</t>
  </si>
  <si>
    <t>PARTICIPACIONES (aprobado)</t>
  </si>
  <si>
    <t>APORTACIONES (aprobado)</t>
  </si>
  <si>
    <t>RECURSOS FEDERALES CONVENIDOS (aprobado)</t>
  </si>
  <si>
    <t>RECURSOS ESTATALES (aprobado)</t>
  </si>
  <si>
    <t>NÚMERO Y FECHA DE ACTA DEL AYUNTAMIENTO (modificado)</t>
  </si>
  <si>
    <t>MONTO TOTAL     (modificado)</t>
  </si>
  <si>
    <t>INGRESOS DE FUENTE LOCAL            (modificado)</t>
  </si>
  <si>
    <t>PARTICIPACIONES (modificado)</t>
  </si>
  <si>
    <t>APORTACIONES (modificado)</t>
  </si>
  <si>
    <t>RECURSOS FEDERALES CONVENIDOS     (modificado)</t>
  </si>
  <si>
    <t>RECURSOS ESTATALES (modificado)</t>
  </si>
  <si>
    <t>MONTO TOTAL (comprometido)</t>
  </si>
  <si>
    <t>INGRESOS DE FUENTE LOCAL       (comprometido)</t>
  </si>
  <si>
    <t>PARTICIPACIONES (comprometido)</t>
  </si>
  <si>
    <t>APORTACIONES (comprometido)</t>
  </si>
  <si>
    <t>RECURSOS FEDERALES CONVENIDOS (comprometido)</t>
  </si>
  <si>
    <t>RECURSOS ESTATALES (comprometido)</t>
  </si>
  <si>
    <t>MONTO TOTAL      (devengado)</t>
  </si>
  <si>
    <t>INGRESOS DE FUENTE LOCAL              (devengado)</t>
  </si>
  <si>
    <t>PARTICIPACIONES (devengado)</t>
  </si>
  <si>
    <t>APORTACIONES (devengado)</t>
  </si>
  <si>
    <t>RECURSOS FEDERALES CONVENIDOS       (devengado)</t>
  </si>
  <si>
    <t>RECURSOS ESTATALES (devengado)</t>
  </si>
  <si>
    <t>MONTO TOTAL        (ejercido)</t>
  </si>
  <si>
    <t>INGRESOS DE FUENTE LOCAL                 (ejercido)</t>
  </si>
  <si>
    <t>PARTICIPACIONES (ejercido)</t>
  </si>
  <si>
    <t>APORTACIONES (ejercido)</t>
  </si>
  <si>
    <t>RECURSOS FEDERALES CONVENIDOS         (ejercido)</t>
  </si>
  <si>
    <t>RECURSOS ESTATALES (ejercido)</t>
  </si>
  <si>
    <t>MONTO TOTAL         (pagado)</t>
  </si>
  <si>
    <t>INGRESOS DE FUENTE LOCAL                  (pagado)</t>
  </si>
  <si>
    <t>PARTICIPACIONES (pagado)</t>
  </si>
  <si>
    <t>APORTACIONES (pagado)</t>
  </si>
  <si>
    <t>RECURSOS FEDERALES CONVENIDOS (pagado)</t>
  </si>
  <si>
    <t>RECURSOS ESTATALES (pagado)</t>
  </si>
  <si>
    <t>NÚMERO Y FECHA DE ACTA DEL AYUNTAMIENTO          (por ejercer)</t>
  </si>
  <si>
    <t>MONTO TOTAL       (por ejercer)</t>
  </si>
  <si>
    <t>INGRESOS DE FUENTE LOCAL                          (por ejercer)</t>
  </si>
  <si>
    <t>PARTICIPACIONES          (por ejercer)</t>
  </si>
  <si>
    <t>APORTACIONES           (por ejercer)</t>
  </si>
  <si>
    <t>RECURSOS FEDERALES CONVENIDOS              (por ejercer)</t>
  </si>
  <si>
    <t>RECURSOS ESTATALES        (por ejercer)</t>
  </si>
  <si>
    <t>_(3)_</t>
  </si>
  <si>
    <t>_(4)_</t>
  </si>
  <si>
    <t>_(5)_</t>
  </si>
  <si>
    <t xml:space="preserve">_(6)_              CONTRATO / ADMINISTRACIÓN DIRECTA  </t>
  </si>
  <si>
    <t>_(7)_         OBRA / PROYECTO / SERVICIO / OTRO</t>
  </si>
  <si>
    <t>_(8)_</t>
  </si>
  <si>
    <t>_(15)_SI /NO</t>
  </si>
  <si>
    <t>A. Incluir los trabajos relacionados a la obra pública conforme al artículo 2° de la Ley de Obra Pública y Servicios Relacionados con la Misma para el Estado de Michoacán de Ocampo y sus Municipios, aun cuando no se tengan registrados en el capítulo 6000, incluyendo los momentos contables considerados en la Cuenta Pública</t>
  </si>
  <si>
    <t>B. El llenado de este formato debe realizarse con tipo de letra Arial Narrow;</t>
  </si>
  <si>
    <t>Identificador</t>
  </si>
  <si>
    <t>Descripcion</t>
  </si>
  <si>
    <t>Anotar  el nombre del Municipio o en su caso, el nombre del Organismo Operador  y especificar el Municipio al que pertenece, según se trate;</t>
  </si>
  <si>
    <t>Anotar con número el dia y año y con letra el mes del periodo que comprenda la información, ya sea del Trimestre o ejercicio fiscal, segúr corresponda;</t>
  </si>
  <si>
    <t>Anotar el nombre que corresponda a la obra pública;</t>
  </si>
  <si>
    <t>Anotar el nombre del Municipio al que corresponda la Obra Pública;</t>
  </si>
  <si>
    <t>Anotar el nombre de la Localidad a la que corresponda la Obra Pública;</t>
  </si>
  <si>
    <t>Anotar el tipo de la Modalidad en la que se ejecutó la Obra Pública, ya sea por Administración Directa o Contratada;</t>
  </si>
  <si>
    <t>Anotar las metas programadas de la inversión pública, ya sea en cantidad o unidad;</t>
  </si>
  <si>
    <t>Anotar el número o clave de la fuenle de financiamiento;</t>
  </si>
  <si>
    <t>Anotar el concepto o descripción de dicha fuente de financiamiento;</t>
  </si>
  <si>
    <t>Anotar el número de la partida del gaslo que corresponda  al Clasificador por Objeto del Gasto, emitido por el Consejo Nacional  de Armonización Contable;</t>
  </si>
  <si>
    <t>Anotar el nombre de la Unidad Responsable a la que corresponda el gasto de la inversión pública;</t>
  </si>
  <si>
    <t>Anotar si la Obra Pública es capitalizable o no; es decir, si la Obra Pública fomará parte del patrimonio del Municipio o en su caso de Organismo Operador;</t>
  </si>
  <si>
    <t>Anotar el número y fecha de Acta del Ayuntamiento o del Organismo Operador en la columna del aprobado y del modificado, asi mismo en el apartado de por ejercer;</t>
  </si>
  <si>
    <t>Anotar el monto total en cada momento contable,  que resulta  de la suma de ingresos  de fuente local, participaciones, aportaciones, recursos  federales  convenidos  y recursos  estatales,  en cada uno de los  momentos  contables  ya sea del  aprobado,  comprometido devengado, ejercido y pagado, así como,  el monto total en el apartado de por ejercer;</t>
  </si>
  <si>
    <t>Anotar el monto de las participaciones obtenidas por el Municipio o en su caso Organismo Operador, en la columna que corresponda a la Descripción del momento contable ya sea del aprobado, comprometido, devengado, ejercido y pagado, asi como, el monto por ejercer segun corresponda;</t>
  </si>
  <si>
    <t>Anotar el monto de las aportaciones obtenidas por el Municipio o en su caso Organismo Operador, en la columna que corresponda a la Descripción del momento contable ya sea del aprobado, comprometido, devengado, ejercido y pagado, asi como, el monto por ejercer segun corresponda;</t>
  </si>
  <si>
    <t>Anotar el monto  de los recursos  federales  convenidos  por el Municipio  o en  su caso  del  Organismo  Operador,  en  la columna  que corresponda  a la descripción del momento contable, ya sea del aprobado, comprometido,  devengado, ejercido y pagado,  así como, el monto por ejercer, segun corresponda;</t>
  </si>
  <si>
    <t>Anotar el monto de los recursos de origen estalal obtenidos por el Municipio o en su caso por el Organismo Operador, en la columna que orresponda a la descripción del momento contable, ya sea, aprobado, comprometido, devengado, ejercido y pagado, asi como, el monto por ejercer, segun corresponda;</t>
  </si>
  <si>
    <t>Anotar la suma de la columna correspondiente;</t>
  </si>
  <si>
    <t>Anotar nombre del Contralor Municipal  y plasmar fima; y,</t>
  </si>
  <si>
    <t>Anotar el nombre del Director der Obras Públicas del Municipio o del Organismo Operador en su caso y plasmar firma.</t>
  </si>
  <si>
    <t>D. El llenado de este formato debe llenarse con el Instructivo 2</t>
  </si>
  <si>
    <t>Anotar si se trata de Obra Pública, Proyecto, Servicio u Otro;</t>
  </si>
  <si>
    <t>Anotar dentro de la columna de metas el número de beneficiarios;</t>
  </si>
  <si>
    <t>Anotar  el número de la cuenta contable que se haya afeclado durante el registro de la inversión pública;</t>
  </si>
  <si>
    <t>Anotar el monto de los ingresos de fuente local, es decir los obtenidos por el Municiplo o en su caso del Organismo Operador, ya sea por Concepto de ingresos fiscales, financiamientos, venta de bienes y servicios, otros diversos o no inherentes a la operación, en la columna que corresponda a la descripción del momento contable, ya sea del aprobado, comprometido, devengado, ejercido y pagado, así como el monto por ejecer, segun corresponda;</t>
  </si>
  <si>
    <t>Anotar las aclaraciones que se consideren pertinentes relativas a la información que se plasma en el formato;</t>
  </si>
  <si>
    <t>Anotar  nombre del Presidente Municipal o del Director del Organismo Operador en su caso, y plasmar firma;</t>
  </si>
  <si>
    <t>ANEXO 2: RELACIÓN DE OBRAS EJECUTADAS</t>
  </si>
  <si>
    <t>INSTRUCTIVO 2 RELACIÓN DE OBRAS EJECUTADAS</t>
  </si>
  <si>
    <t>C. Se recomienda que para el llenado de este formato, lo efectúe el personal de la Dirección de Obras Públicas y/o personal responsable;</t>
  </si>
  <si>
    <t>MUNICIPIO: SANTA ANA MAYA</t>
  </si>
  <si>
    <t xml:space="preserve">NOTAS: </t>
  </si>
  <si>
    <t>Bajo protesta de decir verdad, declaramos que este reporte y sus notas son razonablemente correctos, y son responsabilidad del emisor.’</t>
  </si>
  <si>
    <t>PRESIDENTE MUNICIPAL</t>
  </si>
  <si>
    <t>CONTRALOR MUNICIPAL</t>
  </si>
  <si>
    <t>"Bajo protesta de decir verdad, declaramos que este reporte y sus notas son razonablemente correctos, y son responsabilidad del emisor."</t>
  </si>
  <si>
    <t>LIC. OMAR VEGA CALDERON</t>
  </si>
  <si>
    <t>ING. MACARIO RODRIGUEZ VALDOVINOS</t>
  </si>
  <si>
    <t>DIRECTOR DE OBRAS PÚBLICAS Y URBANISMO MUNICIPAL</t>
  </si>
  <si>
    <t>C.P.  JOSE ANTONIO LOPEZ AYALA</t>
  </si>
  <si>
    <t>CONSTRUCCION DE PAVIMENTACION EN EL MUNICIPIO DE SANTA ANA MAYA EN LA CABECERA MUNICIPAL COLONIA CENTRO CALLE IGNACIO COMONFORT PRIMERA ETAPA</t>
  </si>
  <si>
    <t xml:space="preserve">SANTA ANA MAYA </t>
  </si>
  <si>
    <t xml:space="preserve">LICITACION PUBICA </t>
  </si>
  <si>
    <t xml:space="preserve">OBRA PUBLICA </t>
  </si>
  <si>
    <t>1924 M2</t>
  </si>
  <si>
    <t>520</t>
  </si>
  <si>
    <t>FAIS</t>
  </si>
  <si>
    <t>08</t>
  </si>
  <si>
    <t>12356-616-61605</t>
  </si>
  <si>
    <t>NO</t>
  </si>
  <si>
    <t>ACTA ORDINARIA NUMERO 44 CON FECHA DE 26 DE DICIEMBRE DEL 2022</t>
  </si>
  <si>
    <t>ACTA EXTRAORDINARIA NUMERO 35 CON FECHA 15 DE NOVIEMBRE DEL AÑO 2023</t>
  </si>
  <si>
    <t>N/A</t>
  </si>
  <si>
    <t>CONSTRUCCION DE BAÑOS DEL MERCADO PUBLICO EN EL MUNICIPIO DE SANTA ANA MAYA EN LA CABECERA MUNICIPAL COLONIA CENTRO CALLE LAZARO CARDENAS SUR</t>
  </si>
  <si>
    <t xml:space="preserve">ADJUDICACION DIRECTA </t>
  </si>
  <si>
    <t>15 M2</t>
  </si>
  <si>
    <t>824-612-61213</t>
  </si>
  <si>
    <t xml:space="preserve">REHABILITACION DE CAMINOS SACA COSECHAS EN EL MUNICIPIO DE SANTA ANA MAYA LOCALIDAD SANTA ANA MAYA </t>
  </si>
  <si>
    <t xml:space="preserve">ADMINISTRACION DIRECTA </t>
  </si>
  <si>
    <t>8  KM</t>
  </si>
  <si>
    <t>12355-001-0003-0001</t>
  </si>
  <si>
    <t>ACTA NUMERO 35 DE SESION EXTRAORDINARIA DE FECHA 15 DE NOVIEMBRE DEL AÑO 2023</t>
  </si>
  <si>
    <t xml:space="preserve">CONSTRUCCION DE DRENAJE SANITARIO EN EL MUNCIIPIO DE SANTA ANA MAYA EN LA CABECERA MUNICIPAL COLONIA CENTRO CALLE IGNACIO COMONFORT PRIMERA ETAPA </t>
  </si>
  <si>
    <t>170 ML</t>
  </si>
  <si>
    <t>12816</t>
  </si>
  <si>
    <t>824-613-61306</t>
  </si>
  <si>
    <t>CONSTRUCCION DE RED DE AGUA ENTUBADA EN EL MUNICIPIO DE SANTA ANA MAYA EN LA CABECERA MUNICIPAL COLONIA CENTRO CALLE IGNACIO COMONFORT PRIMERA ETAPA</t>
  </si>
  <si>
    <t>530 ML</t>
  </si>
  <si>
    <t>12353-613-61301</t>
  </si>
  <si>
    <t xml:space="preserve">GASTOS INDIRECTOS </t>
  </si>
  <si>
    <t>CONSTRUCCION DE DRENAJE SANITARIO EN EL MUNICIPIO DE SANTA ANA MAYA LOCALIDAD SAN RAFAEL DEL CARRIZAL AVENIDA SAN RAFAEL PRIMERA ETAPA</t>
  </si>
  <si>
    <t xml:space="preserve">SAN RAFAEL DEL CARRIZAL </t>
  </si>
  <si>
    <t xml:space="preserve">INVITACION RESTRINGIDA </t>
  </si>
  <si>
    <t>525 ML</t>
  </si>
  <si>
    <t>REHABILITACION DE POZO PROFUNDO DE AGUA ENTUBADA EN EL MUNICIPIO DE SANTA ANA MAYA LOCALIDAD LA LOBERA CALLE 5 DE FEBRERO</t>
  </si>
  <si>
    <t>LA LOBERA</t>
  </si>
  <si>
    <t>100 ML</t>
  </si>
  <si>
    <t>619</t>
  </si>
  <si>
    <t xml:space="preserve">CONSTRUCCION DE PARQUE PUBLICO EN EL MUNICIPIO DE SANTA ANA MAYA LOCALIDAD MEZA RICA PRIMERA ETAPA </t>
  </si>
  <si>
    <t>CONSTRUCCION DE DRENAJE SANITARIO EN EL MUNICIPIO DE SANTA ANA MAYA LOCALIDAD LA LADERA CALLE MADERO</t>
  </si>
  <si>
    <t xml:space="preserve">LA LADERA </t>
  </si>
  <si>
    <t>250 ML</t>
  </si>
  <si>
    <t>221</t>
  </si>
  <si>
    <t>12353-613-61306</t>
  </si>
  <si>
    <t>REHABILITACION DE DRENAJE PLUVIAL EN EL MUNICIPIO DE SANTA ANA MAYA LOCALIDAD EL TORONJO EN EL ARROYO</t>
  </si>
  <si>
    <t xml:space="preserve">CONSTRUCCION DE GUARNICIONES Y BANQUETAS EN EL MUNICIPIO DE SANTA ANA MAYA LOCALDAD SAN NICOLAS CUIRITZEO DEL ACCESO A SAN NICOLAS CUIRITZEO CALLE YGNACIO  LOPEZ MENDOZA </t>
  </si>
  <si>
    <t>SAN NICOLAS CUIRITZEO</t>
  </si>
  <si>
    <t>367</t>
  </si>
  <si>
    <t xml:space="preserve">12354-614-61405 </t>
  </si>
  <si>
    <t>CONSTRUCCION DE PAVIMENTACION EN EL MUNICIPIO DE SANTA ANA MAYA LOCALIDAD EL SALTO 02 CALLE SAN RAFAEL</t>
  </si>
  <si>
    <t>550 M2</t>
  </si>
  <si>
    <t>152</t>
  </si>
  <si>
    <t>CONSTRUCCION DE PAVIMENTACION EN EL MUNICIPIO DE SANTA ANA MAYA EN LA TENENCIA DE HUACAO CALLE MIGUEL HIDALGO</t>
  </si>
  <si>
    <t>TENENCIA DE HUACAO</t>
  </si>
  <si>
    <t>3741 M2</t>
  </si>
  <si>
    <t>CONSTRUCCION DE PAVIMENTACION EN EL MUNICIPIO DE SANTA ANA MAYA LOCALIDAD EL CUERVO CALLE LA GRULLA</t>
  </si>
  <si>
    <t xml:space="preserve">EL CUERVO </t>
  </si>
  <si>
    <t>138</t>
  </si>
  <si>
    <t>584 M2</t>
  </si>
  <si>
    <t xml:space="preserve">CONSTRUCCION DE DRENAJE SANITARIO EN EL MUNICIPIO DE SANTA ANA MAYA COLONIA GUADALUPE CALLE LAGO DE ZIRAHUEN </t>
  </si>
  <si>
    <t>176 ML</t>
  </si>
  <si>
    <t>85</t>
  </si>
  <si>
    <t xml:space="preserve">PAVIMENTACION CON ASFALTO EN EL MUNICIPIO DE SANTA ANA MAYA LOCALIDAD BUENAVISTA CALLE LAZARO CARDENAS </t>
  </si>
  <si>
    <t xml:space="preserve">COLONIA BUENAVISTA </t>
  </si>
  <si>
    <t xml:space="preserve">202 </t>
  </si>
  <si>
    <t>611</t>
  </si>
  <si>
    <t>FAEISPUM</t>
  </si>
  <si>
    <t>824-616-61605</t>
  </si>
  <si>
    <t>PAVIMENTACION CON ASFALTO EN EL MUNICIPIO DE SANTA ANA MAYA LOCALIDAD POTZUNDAREO CALLE EL RECUERDO</t>
  </si>
  <si>
    <t>POTZUNDAREO</t>
  </si>
  <si>
    <t>305</t>
  </si>
  <si>
    <t>CAMBIO DE LUMINARIAS LED EN LA CABECERA MUNICIPAL DE SANTA ANA MAYA MICHOACAN SEGUNDA ETAPA</t>
  </si>
  <si>
    <t>30 PZAS</t>
  </si>
  <si>
    <t>12364-624-62404</t>
  </si>
  <si>
    <t>PAVIMENTACION CON CONCRETO HIDRAULICO DE LA CALLE REAL EN LA LOCALIDAD EL SALTO 01  DEL MUNICIPIO DE SANTA ANA MAYA MICH.</t>
  </si>
  <si>
    <t>EL SALTO 01</t>
  </si>
  <si>
    <t xml:space="preserve">911.70 M2 </t>
  </si>
  <si>
    <t>PAVIMENTACION A BASE DE CONCRETO HIDRAULICO DE LA CALLE 2A MORELOS ENTRE LA AVENIDA JOSE MARIA MORELOS ORIENTE Y CALLE REFORMA DE SANTA ANA MAYA, MICHOACAN</t>
  </si>
  <si>
    <t xml:space="preserve">1204.20 M2 </t>
  </si>
  <si>
    <t>150</t>
  </si>
  <si>
    <t>539</t>
  </si>
  <si>
    <t>24101  26104  32602  34701</t>
  </si>
  <si>
    <t xml:space="preserve">CANCELADA </t>
  </si>
  <si>
    <t>TRANSFERENCIAS RECIBIDAS DE LA FEDERACION</t>
  </si>
  <si>
    <t>CONSTRUCCION DE ARCOS DE ACCESO EN LA CARRETERA LA CINTA DE LA CABECERA MUNICIPAL DE SANTA ANA MAYA, MICH.</t>
  </si>
  <si>
    <t>DEL  01  DE  ENERO AL 31 DE DICIEMBRE DEL AÑO  2023</t>
  </si>
  <si>
    <t>300</t>
  </si>
  <si>
    <t>120</t>
  </si>
  <si>
    <t>180</t>
  </si>
  <si>
    <t>550.50 M2</t>
  </si>
  <si>
    <t>1274.32 M2</t>
  </si>
  <si>
    <t>1494.82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</si>
</sst>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\(0\)"/>
    <numFmt numFmtId="165" formatCode="&quot;$&quot;#,##0.00"/>
  </numFmts>
  <fonts count="16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rgb="FF000000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0"/>
      <color rgb="FF000000"/>
      <name val="Times New Roman"/>
      <family val="1"/>
    </font>
    <font>
      <sz val="9"/>
      <color indexed="8"/>
      <name val="Arial Narrow"/>
      <family val="2"/>
    </font>
    <font>
      <sz val="10"/>
      <name val="Arial"/>
      <family val="2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43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Fill="1" applyBorder="1" applyAlignment="1">
      <alignment horizontal="left" vertical="top"/>
    </xf>
    <xf numFmtId="0" fontId="8" fillId="0" borderId="0" xfId="1" applyFont="1" applyFill="1"/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4" fontId="4" fillId="0" borderId="1" xfId="3" applyFont="1" applyFill="1" applyBorder="1" applyAlignment="1">
      <alignment horizontal="center" vertical="center"/>
    </xf>
    <xf numFmtId="44" fontId="3" fillId="0" borderId="1" xfId="3" applyFont="1" applyFill="1" applyBorder="1" applyAlignment="1">
      <alignment horizontal="center" vertical="center" wrapText="1"/>
    </xf>
    <xf numFmtId="0" fontId="10" fillId="0" borderId="0" xfId="1" applyFont="1" applyFill="1"/>
    <xf numFmtId="165" fontId="4" fillId="0" borderId="1" xfId="0" applyNumberFormat="1" applyFont="1" applyFill="1" applyBorder="1" applyAlignment="1">
      <alignment horizontal="center" vertical="center"/>
    </xf>
    <xf numFmtId="44" fontId="8" fillId="0" borderId="0" xfId="3" applyFont="1" applyFill="1"/>
    <xf numFmtId="44" fontId="12" fillId="0" borderId="1" xfId="3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4" fillId="0" borderId="6" xfId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44" fontId="14" fillId="0" borderId="0" xfId="3" applyFont="1" applyFill="1"/>
    <xf numFmtId="44" fontId="10" fillId="0" borderId="0" xfId="3" applyFont="1" applyFill="1"/>
    <xf numFmtId="0" fontId="15" fillId="0" borderId="0" xfId="1" applyFont="1" applyFill="1"/>
    <xf numFmtId="44" fontId="15" fillId="0" borderId="0" xfId="3" applyFont="1" applyFill="1"/>
    <xf numFmtId="0" fontId="3" fillId="0" borderId="1" xfId="1" applyFont="1" applyFill="1" applyBorder="1" applyAlignment="1">
      <alignment vertical="center" wrapText="1"/>
    </xf>
    <xf numFmtId="49" fontId="15" fillId="0" borderId="0" xfId="1" applyNumberFormat="1" applyFont="1" applyFill="1"/>
    <xf numFmtId="49" fontId="15" fillId="0" borderId="0" xfId="1" applyNumberFormat="1" applyFont="1" applyFill="1" applyBorder="1"/>
    <xf numFmtId="0" fontId="15" fillId="0" borderId="4" xfId="1" applyFont="1" applyFill="1" applyBorder="1" applyAlignment="1"/>
    <xf numFmtId="0" fontId="15" fillId="0" borderId="0" xfId="1" applyFont="1" applyFill="1" applyBorder="1" applyAlignment="1"/>
    <xf numFmtId="0" fontId="15" fillId="0" borderId="0" xfId="1" applyFont="1" applyFill="1" applyAlignment="1">
      <alignment horizontal="center"/>
    </xf>
    <xf numFmtId="49" fontId="15" fillId="0" borderId="0" xfId="1" applyNumberFormat="1" applyFont="1" applyFill="1" applyBorder="1" applyAlignment="1"/>
    <xf numFmtId="49" fontId="15" fillId="0" borderId="4" xfId="1" applyNumberFormat="1" applyFont="1" applyFill="1" applyBorder="1" applyAlignment="1"/>
    <xf numFmtId="49" fontId="15" fillId="0" borderId="0" xfId="1" applyNumberFormat="1" applyFont="1" applyFill="1" applyBorder="1" applyAlignment="1">
      <alignment horizontal="center"/>
    </xf>
    <xf numFmtId="0" fontId="15" fillId="0" borderId="0" xfId="1" applyFont="1" applyFill="1" applyAlignment="1"/>
    <xf numFmtId="49" fontId="15" fillId="0" borderId="0" xfId="1" applyNumberFormat="1" applyFont="1" applyFill="1" applyAlignment="1">
      <alignment horizontal="center"/>
    </xf>
    <xf numFmtId="0" fontId="12" fillId="0" borderId="0" xfId="1" applyFont="1" applyFill="1" applyAlignment="1"/>
    <xf numFmtId="0" fontId="10" fillId="0" borderId="0" xfId="1" applyFont="1" applyFill="1" applyAlignment="1"/>
    <xf numFmtId="0" fontId="12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/>
    <xf numFmtId="0" fontId="4" fillId="0" borderId="1" xfId="3" applyNumberFormat="1" applyFont="1" applyFill="1" applyBorder="1" applyAlignment="1">
      <alignment horizontal="center" vertical="center"/>
    </xf>
    <xf numFmtId="44" fontId="4" fillId="0" borderId="1" xfId="3" applyNumberFormat="1" applyFont="1" applyFill="1" applyBorder="1" applyAlignment="1">
      <alignment horizontal="center" vertical="center"/>
    </xf>
    <xf numFmtId="0" fontId="14" fillId="0" borderId="0" xfId="3" applyNumberFormat="1" applyFont="1" applyFill="1"/>
    <xf numFmtId="0" fontId="14" fillId="0" borderId="0" xfId="1" applyNumberFormat="1" applyFont="1" applyFill="1"/>
    <xf numFmtId="0" fontId="10" fillId="0" borderId="0" xfId="1" applyNumberFormat="1" applyFont="1" applyFill="1"/>
    <xf numFmtId="0" fontId="8" fillId="0" borderId="0" xfId="3" applyNumberFormat="1" applyFont="1" applyFill="1"/>
    <xf numFmtId="0" fontId="15" fillId="0" borderId="0" xfId="3" applyNumberFormat="1" applyFont="1" applyFill="1"/>
    <xf numFmtId="0" fontId="15" fillId="0" borderId="0" xfId="1" applyNumberFormat="1" applyFont="1" applyFill="1"/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15" fillId="0" borderId="0" xfId="1" applyNumberFormat="1" applyFont="1" applyFill="1" applyBorder="1"/>
    <xf numFmtId="0" fontId="10" fillId="0" borderId="0" xfId="1" applyNumberFormat="1" applyFont="1" applyFill="1" applyAlignment="1">
      <alignment horizontal="justify" vertical="center"/>
    </xf>
    <xf numFmtId="0" fontId="10" fillId="0" borderId="0" xfId="3" applyNumberFormat="1" applyFont="1" applyFill="1"/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/>
    </xf>
    <xf numFmtId="1" fontId="4" fillId="0" borderId="6" xfId="1" applyNumberFormat="1" applyFont="1" applyFill="1" applyBorder="1" applyAlignment="1">
      <alignment horizontal="center" vertical="center"/>
    </xf>
    <xf numFmtId="1" fontId="4" fillId="0" borderId="6" xfId="3" applyNumberFormat="1" applyFont="1" applyFill="1" applyBorder="1" applyAlignment="1">
      <alignment horizontal="center" vertical="center"/>
    </xf>
    <xf numFmtId="44" fontId="4" fillId="0" borderId="6" xfId="3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4" fontId="3" fillId="0" borderId="1" xfId="3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44" fontId="3" fillId="0" borderId="1" xfId="3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justify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15" fillId="0" borderId="4" xfId="1" applyNumberFormat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49" fontId="15" fillId="0" borderId="0" xfId="1" applyNumberFormat="1" applyFont="1" applyFill="1" applyAlignment="1">
      <alignment horizontal="center"/>
    </xf>
    <xf numFmtId="0" fontId="15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3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</cellXfs>
  <cellStyles count="15">
    <cellStyle name="Millares 10 10" xfId="2"/>
    <cellStyle name="Moneda" xfId="3" builtinId="4"/>
    <cellStyle name="Moneda 2" xfId="6"/>
    <cellStyle name="Moneda 2 2" xfId="9"/>
    <cellStyle name="Moneda 2 2 2" xfId="14"/>
    <cellStyle name="Moneda 2 3" xfId="11"/>
    <cellStyle name="Moneda 3" xfId="10"/>
    <cellStyle name="Moneda 4" xfId="5"/>
    <cellStyle name="Normal" xfId="0" builtinId="0"/>
    <cellStyle name="Normal 2" xfId="1"/>
    <cellStyle name="Normal 2 2" xfId="8"/>
    <cellStyle name="Normal 2 2 2" xfId="13"/>
    <cellStyle name="Normal 2 3" xfId="12"/>
    <cellStyle name="Normal 2 4" xfId="7"/>
    <cellStyle name="Normal 3" xfId="4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2" displayName="Tabla2" ref="A7:AU39" totalsRowShown="0" headerRowDxfId="65" dataDxfId="64" tableBorderDxfId="63" headerRowCellStyle="Millares 10 10">
  <autoFilter ref="A7:AU39"/>
  <tableColumns count="47">
    <tableColumn id="1" name="NOMBRE DE LA OBRA " dataDxfId="62"/>
    <tableColumn id="2" name="MUNICIPIO " dataDxfId="61"/>
    <tableColumn id="3" name="LOCALIDAD" dataDxfId="60"/>
    <tableColumn id="4" name="MODALIDAD DE EJECUCIÓN " dataDxfId="59"/>
    <tableColumn id="5" name="TIPO" dataDxfId="58"/>
    <tableColumn id="6" name="CANTIDAD / UNIDAD" dataDxfId="57"/>
    <tableColumn id="7" name="BENEFICIARIOS" dataDxfId="56"/>
    <tableColumn id="8" name="No." dataDxfId="55"/>
    <tableColumn id="9" name="DESCRIPCIÓN" dataDxfId="54"/>
    <tableColumn id="10" name="COG  " dataDxfId="53"/>
    <tableColumn id="11" name="UR  " dataDxfId="52"/>
    <tableColumn id="12" name="CUENTA CONTABLE  " dataDxfId="51"/>
    <tableColumn id="13" name="OBRA CAPITALIZABLE" dataDxfId="50"/>
    <tableColumn id="46" name="NÚMERO Y FECHA DE ACTA DEL AYUNTAMIENTO (aprobado)" dataDxfId="49"/>
    <tableColumn id="14" name="MONTO TOTAL (aprobado) " dataDxfId="48" dataCellStyle="Moneda">
      <calculatedColumnFormula>SUM(Tabla2[[#This Row],[INGRESOS DE FUENTE LOCAL                     (aprobado)]:[RECURSOS ESTATALES (aprobado)]])</calculatedColumnFormula>
    </tableColumn>
    <tableColumn id="15" name="INGRESOS DE FUENTE LOCAL                     (aprobado)" dataDxfId="47"/>
    <tableColumn id="16" name="PARTICIPACIONES (aprobado)" dataDxfId="46"/>
    <tableColumn id="17" name="APORTACIONES (aprobado)" dataDxfId="45"/>
    <tableColumn id="18" name="RECURSOS FEDERALES CONVENIDOS (aprobado)" dataDxfId="44" dataCellStyle="Moneda"/>
    <tableColumn id="19" name="RECURSOS ESTATALES (aprobado)" dataDxfId="43"/>
    <tableColumn id="47" name="NÚMERO Y FECHA DE ACTA DEL AYUNTAMIENTO (modificado)" dataDxfId="42"/>
    <tableColumn id="20" name="MONTO TOTAL     (modificado)" dataDxfId="41" dataCellStyle="Moneda">
      <calculatedColumnFormula>SUM(Tabla2[[#This Row],[INGRESOS DE FUENTE LOCAL            (modificado)]:[RECURSOS ESTATALES (modificado)]])</calculatedColumnFormula>
    </tableColumn>
    <tableColumn id="21" name="INGRESOS DE FUENTE LOCAL            (modificado)" dataDxfId="40">
      <calculatedColumnFormula>SUM(U2:U7)</calculatedColumnFormula>
    </tableColumn>
    <tableColumn id="22" name="PARTICIPACIONES (modificado)" dataDxfId="39"/>
    <tableColumn id="23" name="APORTACIONES (modificado)" dataDxfId="38"/>
    <tableColumn id="24" name="RECURSOS FEDERALES CONVENIDOS     (modificado)" dataDxfId="37"/>
    <tableColumn id="25" name="RECURSOS ESTATALES (modificado)" dataDxfId="36"/>
    <tableColumn id="40" name="MONTO TOTAL (comprometido)" dataDxfId="35" dataCellStyle="Moneda">
      <calculatedColumnFormula>SUM(Tabla2[[#This Row],[INGRESOS DE FUENTE LOCAL              (devengado)]:[RECURSOS ESTATALES (devengado)]])</calculatedColumnFormula>
    </tableColumn>
    <tableColumn id="41" name="INGRESOS DE FUENTE LOCAL       (comprometido)" dataDxfId="34"/>
    <tableColumn id="42" name="PARTICIPACIONES (comprometido)" dataDxfId="33"/>
    <tableColumn id="43" name="APORTACIONES (comprometido)" dataDxfId="32"/>
    <tableColumn id="44" name="RECURSOS FEDERALES CONVENIDOS (comprometido)" dataDxfId="31" dataCellStyle="Moneda"/>
    <tableColumn id="45" name="RECURSOS ESTATALES (comprometido)" dataDxfId="30"/>
    <tableColumn id="26" name="MONTO TOTAL      (devengado)" dataDxfId="29" dataCellStyle="Moneda">
      <calculatedColumnFormula>SUM(Tabla2[[#This Row],[INGRESOS DE FUENTE LOCAL              (devengado)]:[RECURSOS ESTATALES (devengado)]])</calculatedColumnFormula>
    </tableColumn>
    <tableColumn id="27" name="INGRESOS DE FUENTE LOCAL              (devengado)" dataDxfId="28">
      <calculatedColumnFormula>SUM(AG2:AG7)</calculatedColumnFormula>
    </tableColumn>
    <tableColumn id="28" name="PARTICIPACIONES (devengado)" dataDxfId="27"/>
    <tableColumn id="29" name="APORTACIONES (devengado)" dataDxfId="26"/>
    <tableColumn id="30" name="RECURSOS FEDERALES CONVENIDOS       (devengado)" dataDxfId="25"/>
    <tableColumn id="31" name="RECURSOS ESTATALES (devengado)" dataDxfId="24"/>
    <tableColumn id="32" name="MONTO TOTAL        (ejercido)" dataDxfId="23" dataCellStyle="Moneda">
      <calculatedColumnFormula>SUM(Tabla2[[#This Row],[INGRESOS DE FUENTE LOCAL                 (ejercido)]:[RECURSOS ESTATALES (ejercido)]])</calculatedColumnFormula>
    </tableColumn>
    <tableColumn id="33" name="INGRESOS DE FUENTE LOCAL                 (ejercido)" dataDxfId="22">
      <calculatedColumnFormula>SUM(AM2:AM7)</calculatedColumnFormula>
    </tableColumn>
    <tableColumn id="34" name="PARTICIPACIONES (ejercido)" dataDxfId="21"/>
    <tableColumn id="35" name="APORTACIONES (ejercido)" dataDxfId="20"/>
    <tableColumn id="36" name="RECURSOS FEDERALES CONVENIDOS         (ejercido)" dataDxfId="19"/>
    <tableColumn id="37" name="RECURSOS ESTATALES (ejercido)" dataDxfId="18"/>
    <tableColumn id="38" name="MONTO TOTAL         (pagado)" dataDxfId="17" dataCellStyle="Moneda">
      <calculatedColumnFormula>SUM(AU8:AY8)</calculatedColumnFormula>
    </tableColumn>
    <tableColumn id="39" name="INGRESOS DE FUENTE LOCAL                  (pagado)" dataDxfId="16">
      <calculatedColumnFormula>SUM(AS2:AS7)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a3" displayName="Tabla3" ref="AV7:BF30" totalsRowShown="0" headerRowDxfId="15" dataDxfId="13" headerRowBorderDxfId="14" tableBorderDxfId="12" totalsRowBorderDxfId="11" headerRowCellStyle="Millares 10 10">
  <autoFilter ref="AV7:BF30"/>
  <tableColumns count="11">
    <tableColumn id="1" name="PARTICIPACIONES (pagado)" dataDxfId="10"/>
    <tableColumn id="2" name="APORTACIONES (pagado)" dataDxfId="9"/>
    <tableColumn id="3" name="RECURSOS FEDERALES CONVENIDOS (pagado)" dataDxfId="8"/>
    <tableColumn id="4" name="RECURSOS ESTATALES (pagado)" dataDxfId="7"/>
    <tableColumn id="11" name="NÚMERO Y FECHA DE ACTA DEL AYUNTAMIENTO          (por ejercer)" dataDxfId="6"/>
    <tableColumn id="5" name="MONTO TOTAL       (por ejercer)" dataDxfId="5" dataCellStyle="Moneda">
      <calculatedColumnFormula>SUM(Tabla3[[#This Row],[INGRESOS DE FUENTE LOCAL                          (por ejercer)]:[RECURSOS ESTATALES        (por ejercer)]])</calculatedColumnFormula>
    </tableColumn>
    <tableColumn id="6" name="INGRESOS DE FUENTE LOCAL                          (por ejercer)" dataDxfId="4">
      <calculatedColumnFormula>SUM(AY2:AY7)</calculatedColumnFormula>
    </tableColumn>
    <tableColumn id="7" name="PARTICIPACIONES          (por ejercer)" dataDxfId="3"/>
    <tableColumn id="8" name="APORTACIONES           (por ejercer)" dataDxfId="2"/>
    <tableColumn id="9" name="RECURSOS FEDERALES CONVENIDOS              (por ejercer)" dataDxfId="1" dataCellStyle="Moneda"/>
    <tableColumn id="10" name="RECURSOS ESTATALES        (por ejercer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4"/>
  <sheetViews>
    <sheetView tabSelected="1" topLeftCell="AF19" zoomScale="78" zoomScaleNormal="78" zoomScaleSheetLayoutView="75" zoomScalePageLayoutView="10" workbookViewId="0">
      <selection activeCell="AS22" sqref="AS22"/>
    </sheetView>
  </sheetViews>
  <sheetFormatPr baseColWidth="10" defaultRowHeight="13.5" x14ac:dyDescent="0.25"/>
  <cols>
    <col min="1" max="1" width="66.33203125" style="21" customWidth="1"/>
    <col min="2" max="2" width="17.1640625" style="21" customWidth="1"/>
    <col min="3" max="3" width="18" style="21" customWidth="1"/>
    <col min="4" max="4" width="20" style="21" customWidth="1"/>
    <col min="5" max="5" width="18.83203125" style="21" customWidth="1"/>
    <col min="6" max="6" width="19.5" style="21" customWidth="1"/>
    <col min="7" max="7" width="18.83203125" style="21" customWidth="1"/>
    <col min="8" max="8" width="18.33203125" style="21" customWidth="1"/>
    <col min="9" max="9" width="21.5" style="21" customWidth="1"/>
    <col min="10" max="10" width="18.1640625" style="21" customWidth="1"/>
    <col min="11" max="11" width="17.83203125" style="21" customWidth="1"/>
    <col min="12" max="12" width="24.1640625" style="21" customWidth="1"/>
    <col min="13" max="13" width="18.5" style="21" customWidth="1"/>
    <col min="14" max="14" width="27.1640625" style="21" customWidth="1"/>
    <col min="15" max="15" width="27.1640625" style="66" customWidth="1"/>
    <col min="16" max="16" width="22.33203125" style="57" customWidth="1"/>
    <col min="17" max="17" width="26.6640625" style="57" customWidth="1"/>
    <col min="18" max="18" width="22.83203125" style="57" customWidth="1"/>
    <col min="19" max="19" width="24" style="34" customWidth="1"/>
    <col min="20" max="20" width="24.6640625" style="21" customWidth="1"/>
    <col min="21" max="21" width="31.5" style="21" customWidth="1"/>
    <col min="22" max="22" width="21.83203125" style="34" customWidth="1"/>
    <col min="23" max="23" width="22.33203125" style="21" customWidth="1"/>
    <col min="24" max="24" width="25.1640625" style="21" customWidth="1"/>
    <col min="25" max="25" width="23.5" style="21" customWidth="1"/>
    <col min="26" max="26" width="20.5" style="21" customWidth="1"/>
    <col min="27" max="27" width="22.6640625" style="21" customWidth="1"/>
    <col min="28" max="28" width="25.1640625" style="34" customWidth="1"/>
    <col min="29" max="29" width="21" style="21" customWidth="1"/>
    <col min="30" max="30" width="26.1640625" style="21" customWidth="1"/>
    <col min="31" max="31" width="22.33203125" style="21" customWidth="1"/>
    <col min="32" max="32" width="21.6640625" style="34" customWidth="1"/>
    <col min="33" max="33" width="25" style="21" customWidth="1"/>
    <col min="34" max="34" width="23.5" style="34" customWidth="1"/>
    <col min="35" max="35" width="23" style="21" customWidth="1"/>
    <col min="36" max="36" width="26.6640625" style="21" customWidth="1"/>
    <col min="37" max="37" width="22.6640625" style="21" customWidth="1"/>
    <col min="38" max="38" width="23.6640625" style="21" customWidth="1"/>
    <col min="39" max="39" width="23.83203125" style="21" customWidth="1"/>
    <col min="40" max="40" width="24.1640625" style="34" customWidth="1"/>
    <col min="41" max="41" width="18.5" style="21" customWidth="1"/>
    <col min="42" max="42" width="26" style="21" customWidth="1"/>
    <col min="43" max="43" width="22.1640625" style="21" customWidth="1"/>
    <col min="44" max="44" width="23.1640625" style="21" customWidth="1"/>
    <col min="45" max="45" width="23.83203125" style="21" customWidth="1"/>
    <col min="46" max="46" width="25.6640625" style="34" customWidth="1"/>
    <col min="47" max="47" width="21" style="21" customWidth="1"/>
    <col min="48" max="48" width="27.33203125" style="21" customWidth="1"/>
    <col min="49" max="49" width="22.1640625" style="21" customWidth="1"/>
    <col min="50" max="50" width="26.33203125" style="21" customWidth="1"/>
    <col min="51" max="51" width="21.83203125" style="21" customWidth="1"/>
    <col min="52" max="52" width="23" style="21" customWidth="1"/>
    <col min="53" max="53" width="17.5" style="34" customWidth="1"/>
    <col min="54" max="54" width="19" style="21" customWidth="1"/>
    <col min="55" max="55" width="21.5" style="21" customWidth="1"/>
    <col min="56" max="56" width="22.5" style="21" customWidth="1"/>
    <col min="57" max="57" width="20.1640625" style="34" customWidth="1"/>
    <col min="58" max="58" width="16.6640625" style="21" customWidth="1"/>
    <col min="59" max="16384" width="12" style="21"/>
  </cols>
  <sheetData>
    <row r="1" spans="1:58" ht="22.5" customHeight="1" x14ac:dyDescent="0.25">
      <c r="A1" s="28" t="s">
        <v>122</v>
      </c>
      <c r="B1" s="28"/>
      <c r="C1" s="28"/>
      <c r="I1" s="28"/>
      <c r="J1" s="28"/>
      <c r="K1" s="28"/>
      <c r="O1" s="55"/>
      <c r="P1" s="56"/>
      <c r="Q1" s="56"/>
      <c r="V1" s="33"/>
      <c r="W1" s="28"/>
      <c r="X1" s="28"/>
      <c r="AC1" s="28"/>
      <c r="AD1" s="28"/>
      <c r="AE1" s="28"/>
      <c r="AI1" s="28"/>
      <c r="AJ1" s="28"/>
      <c r="AK1" s="28"/>
      <c r="AO1" s="28"/>
      <c r="AP1" s="28"/>
      <c r="AQ1" s="28"/>
      <c r="AU1" s="28"/>
      <c r="AV1" s="28"/>
      <c r="AW1" s="28"/>
      <c r="BA1" s="33"/>
      <c r="BB1" s="28"/>
      <c r="BC1" s="28"/>
    </row>
    <row r="2" spans="1:58" x14ac:dyDescent="0.25">
      <c r="A2" s="2" t="s">
        <v>125</v>
      </c>
      <c r="B2" s="2"/>
      <c r="H2" s="2"/>
      <c r="I2" s="2"/>
      <c r="N2" s="2"/>
      <c r="O2" s="58"/>
      <c r="U2" s="2"/>
      <c r="V2" s="23"/>
      <c r="AB2" s="23"/>
      <c r="AC2" s="2"/>
      <c r="AH2" s="23"/>
      <c r="AI2" s="2"/>
      <c r="AN2" s="23"/>
      <c r="AO2" s="2"/>
      <c r="AT2" s="23"/>
      <c r="AU2" s="2"/>
      <c r="AZ2" s="2"/>
      <c r="BA2" s="23"/>
    </row>
    <row r="4" spans="1:58" x14ac:dyDescent="0.25">
      <c r="A4" s="2" t="s">
        <v>220</v>
      </c>
      <c r="B4" s="35"/>
      <c r="C4" s="35"/>
      <c r="H4" s="2"/>
      <c r="I4" s="35"/>
      <c r="J4" s="35"/>
      <c r="N4" s="2"/>
      <c r="O4" s="59"/>
      <c r="P4" s="60"/>
      <c r="U4" s="2"/>
      <c r="V4" s="36"/>
      <c r="W4" s="35"/>
      <c r="AB4" s="23"/>
      <c r="AC4" s="35"/>
      <c r="AD4" s="35"/>
      <c r="AH4" s="23"/>
      <c r="AI4" s="35"/>
      <c r="AJ4" s="35"/>
      <c r="AN4" s="23"/>
      <c r="AO4" s="35"/>
      <c r="AP4" s="35"/>
      <c r="AT4" s="23"/>
      <c r="AU4" s="35"/>
      <c r="AV4" s="35"/>
      <c r="AZ4" s="2"/>
      <c r="BA4" s="36"/>
      <c r="BB4" s="35"/>
    </row>
    <row r="5" spans="1:58" ht="12" customHeight="1" x14ac:dyDescent="0.25">
      <c r="A5" s="2"/>
      <c r="B5" s="35"/>
      <c r="C5" s="35"/>
      <c r="H5" s="2"/>
      <c r="I5" s="35"/>
      <c r="J5" s="35"/>
      <c r="N5" s="2"/>
      <c r="O5" s="59"/>
      <c r="P5" s="60"/>
      <c r="U5" s="2"/>
      <c r="V5" s="36"/>
      <c r="W5" s="35"/>
      <c r="AB5" s="23"/>
      <c r="AC5" s="35"/>
      <c r="AD5" s="35"/>
      <c r="AH5" s="23"/>
      <c r="AI5" s="35"/>
      <c r="AJ5" s="35"/>
      <c r="AN5" s="23"/>
      <c r="AO5" s="35"/>
      <c r="AP5" s="35"/>
      <c r="AT5" s="23"/>
      <c r="AU5" s="35"/>
      <c r="AV5" s="35"/>
      <c r="AZ5" s="2"/>
      <c r="BA5" s="36"/>
      <c r="BB5" s="35"/>
    </row>
    <row r="6" spans="1:58" ht="47.25" customHeight="1" x14ac:dyDescent="0.25">
      <c r="A6" s="98" t="s">
        <v>14</v>
      </c>
      <c r="B6" s="98"/>
      <c r="C6" s="98"/>
      <c r="D6" s="98"/>
      <c r="E6" s="98"/>
      <c r="F6" s="98" t="s">
        <v>15</v>
      </c>
      <c r="G6" s="98"/>
      <c r="H6" s="99" t="s">
        <v>16</v>
      </c>
      <c r="I6" s="99"/>
      <c r="J6" s="98" t="s">
        <v>17</v>
      </c>
      <c r="K6" s="98"/>
      <c r="L6" s="98"/>
      <c r="M6" s="98"/>
      <c r="N6" s="93" t="s">
        <v>18</v>
      </c>
      <c r="O6" s="93"/>
      <c r="P6" s="93"/>
      <c r="Q6" s="93"/>
      <c r="R6" s="93"/>
      <c r="S6" s="93"/>
      <c r="T6" s="93"/>
      <c r="U6" s="93" t="s">
        <v>19</v>
      </c>
      <c r="V6" s="93"/>
      <c r="W6" s="93"/>
      <c r="X6" s="93"/>
      <c r="Y6" s="93"/>
      <c r="Z6" s="93"/>
      <c r="AA6" s="93"/>
      <c r="AB6" s="93" t="s">
        <v>20</v>
      </c>
      <c r="AC6" s="93"/>
      <c r="AD6" s="93"/>
      <c r="AE6" s="93"/>
      <c r="AF6" s="93"/>
      <c r="AG6" s="93"/>
      <c r="AH6" s="93" t="s">
        <v>21</v>
      </c>
      <c r="AI6" s="93"/>
      <c r="AJ6" s="93"/>
      <c r="AK6" s="93"/>
      <c r="AL6" s="93"/>
      <c r="AM6" s="93"/>
      <c r="AN6" s="93" t="s">
        <v>22</v>
      </c>
      <c r="AO6" s="93"/>
      <c r="AP6" s="93"/>
      <c r="AQ6" s="93"/>
      <c r="AR6" s="93"/>
      <c r="AS6" s="93"/>
      <c r="AT6" s="93" t="s">
        <v>23</v>
      </c>
      <c r="AU6" s="93"/>
      <c r="AV6" s="93"/>
      <c r="AW6" s="93"/>
      <c r="AX6" s="93"/>
      <c r="AY6" s="93"/>
      <c r="AZ6" s="93" t="s">
        <v>24</v>
      </c>
      <c r="BA6" s="93"/>
      <c r="BB6" s="93"/>
      <c r="BC6" s="93"/>
      <c r="BD6" s="93"/>
      <c r="BE6" s="93"/>
      <c r="BF6" s="93"/>
    </row>
    <row r="7" spans="1:58" ht="65.25" customHeight="1" x14ac:dyDescent="0.25">
      <c r="A7" s="37" t="s">
        <v>25</v>
      </c>
      <c r="B7" s="91" t="s">
        <v>26</v>
      </c>
      <c r="C7" s="91" t="s">
        <v>27</v>
      </c>
      <c r="D7" s="91" t="s">
        <v>28</v>
      </c>
      <c r="E7" s="91" t="s">
        <v>29</v>
      </c>
      <c r="F7" s="91" t="s">
        <v>30</v>
      </c>
      <c r="G7" s="91" t="s">
        <v>31</v>
      </c>
      <c r="H7" s="91" t="s">
        <v>32</v>
      </c>
      <c r="I7" s="91" t="s">
        <v>33</v>
      </c>
      <c r="J7" s="91" t="s">
        <v>34</v>
      </c>
      <c r="K7" s="91" t="s">
        <v>35</v>
      </c>
      <c r="L7" s="91" t="s">
        <v>36</v>
      </c>
      <c r="M7" s="4" t="s">
        <v>37</v>
      </c>
      <c r="N7" s="4" t="s">
        <v>38</v>
      </c>
      <c r="O7" s="61" t="s">
        <v>39</v>
      </c>
      <c r="P7" s="62" t="s">
        <v>40</v>
      </c>
      <c r="Q7" s="62" t="s">
        <v>41</v>
      </c>
      <c r="R7" s="62" t="s">
        <v>42</v>
      </c>
      <c r="S7" s="20" t="s">
        <v>43</v>
      </c>
      <c r="T7" s="90" t="s">
        <v>44</v>
      </c>
      <c r="U7" s="4" t="s">
        <v>45</v>
      </c>
      <c r="V7" s="20" t="s">
        <v>46</v>
      </c>
      <c r="W7" s="90" t="s">
        <v>47</v>
      </c>
      <c r="X7" s="90" t="s">
        <v>48</v>
      </c>
      <c r="Y7" s="90" t="s">
        <v>49</v>
      </c>
      <c r="Z7" s="90" t="s">
        <v>50</v>
      </c>
      <c r="AA7" s="90" t="s">
        <v>51</v>
      </c>
      <c r="AB7" s="20" t="s">
        <v>52</v>
      </c>
      <c r="AC7" s="90" t="s">
        <v>53</v>
      </c>
      <c r="AD7" s="90" t="s">
        <v>54</v>
      </c>
      <c r="AE7" s="90" t="s">
        <v>55</v>
      </c>
      <c r="AF7" s="20" t="s">
        <v>56</v>
      </c>
      <c r="AG7" s="90" t="s">
        <v>57</v>
      </c>
      <c r="AH7" s="20" t="s">
        <v>58</v>
      </c>
      <c r="AI7" s="90" t="s">
        <v>59</v>
      </c>
      <c r="AJ7" s="90" t="s">
        <v>60</v>
      </c>
      <c r="AK7" s="90" t="s">
        <v>61</v>
      </c>
      <c r="AL7" s="90" t="s">
        <v>62</v>
      </c>
      <c r="AM7" s="90" t="s">
        <v>63</v>
      </c>
      <c r="AN7" s="20" t="s">
        <v>64</v>
      </c>
      <c r="AO7" s="90" t="s">
        <v>65</v>
      </c>
      <c r="AP7" s="90" t="s">
        <v>66</v>
      </c>
      <c r="AQ7" s="90" t="s">
        <v>67</v>
      </c>
      <c r="AR7" s="90" t="s">
        <v>68</v>
      </c>
      <c r="AS7" s="90" t="s">
        <v>69</v>
      </c>
      <c r="AT7" s="20" t="s">
        <v>70</v>
      </c>
      <c r="AU7" s="90" t="s">
        <v>71</v>
      </c>
      <c r="AV7" s="3" t="s">
        <v>72</v>
      </c>
      <c r="AW7" s="3" t="s">
        <v>73</v>
      </c>
      <c r="AX7" s="3" t="s">
        <v>74</v>
      </c>
      <c r="AY7" s="3" t="s">
        <v>75</v>
      </c>
      <c r="AZ7" s="4" t="s">
        <v>76</v>
      </c>
      <c r="BA7" s="20" t="s">
        <v>77</v>
      </c>
      <c r="BB7" s="3" t="s">
        <v>78</v>
      </c>
      <c r="BC7" s="3" t="s">
        <v>79</v>
      </c>
      <c r="BD7" s="3" t="s">
        <v>80</v>
      </c>
      <c r="BE7" s="20" t="s">
        <v>81</v>
      </c>
      <c r="BF7" s="3" t="s">
        <v>82</v>
      </c>
    </row>
    <row r="8" spans="1:58" ht="77.25" customHeight="1" x14ac:dyDescent="0.25">
      <c r="A8" s="30" t="s">
        <v>83</v>
      </c>
      <c r="B8" s="29" t="s">
        <v>84</v>
      </c>
      <c r="C8" s="29" t="s">
        <v>85</v>
      </c>
      <c r="D8" s="29" t="s">
        <v>86</v>
      </c>
      <c r="E8" s="29" t="s">
        <v>87</v>
      </c>
      <c r="F8" s="29" t="s">
        <v>88</v>
      </c>
      <c r="G8" s="30" t="s">
        <v>0</v>
      </c>
      <c r="H8" s="5" t="s">
        <v>1</v>
      </c>
      <c r="I8" s="5" t="s">
        <v>2</v>
      </c>
      <c r="J8" s="6" t="s">
        <v>3</v>
      </c>
      <c r="K8" s="7" t="s">
        <v>4</v>
      </c>
      <c r="L8" s="6" t="s">
        <v>5</v>
      </c>
      <c r="M8" s="7" t="s">
        <v>89</v>
      </c>
      <c r="N8" s="7" t="s">
        <v>6</v>
      </c>
      <c r="O8" s="53" t="s">
        <v>7</v>
      </c>
      <c r="P8" s="63" t="s">
        <v>8</v>
      </c>
      <c r="Q8" s="63" t="s">
        <v>9</v>
      </c>
      <c r="R8" s="63" t="s">
        <v>10</v>
      </c>
      <c r="S8" s="19" t="s">
        <v>11</v>
      </c>
      <c r="T8" s="8" t="s">
        <v>12</v>
      </c>
      <c r="U8" s="7" t="s">
        <v>6</v>
      </c>
      <c r="V8" s="19" t="s">
        <v>7</v>
      </c>
      <c r="W8" s="8" t="s">
        <v>8</v>
      </c>
      <c r="X8" s="8" t="s">
        <v>9</v>
      </c>
      <c r="Y8" s="8" t="s">
        <v>10</v>
      </c>
      <c r="Z8" s="8" t="s">
        <v>11</v>
      </c>
      <c r="AA8" s="8" t="s">
        <v>12</v>
      </c>
      <c r="AB8" s="19" t="s">
        <v>7</v>
      </c>
      <c r="AC8" s="8" t="s">
        <v>8</v>
      </c>
      <c r="AD8" s="8" t="s">
        <v>9</v>
      </c>
      <c r="AE8" s="8" t="s">
        <v>10</v>
      </c>
      <c r="AF8" s="19" t="s">
        <v>11</v>
      </c>
      <c r="AG8" s="8" t="s">
        <v>12</v>
      </c>
      <c r="AH8" s="19" t="s">
        <v>7</v>
      </c>
      <c r="AI8" s="8" t="s">
        <v>8</v>
      </c>
      <c r="AJ8" s="8" t="s">
        <v>9</v>
      </c>
      <c r="AK8" s="8" t="s">
        <v>10</v>
      </c>
      <c r="AL8" s="8" t="s">
        <v>11</v>
      </c>
      <c r="AM8" s="8" t="s">
        <v>12</v>
      </c>
      <c r="AN8" s="19" t="s">
        <v>7</v>
      </c>
      <c r="AO8" s="8" t="s">
        <v>8</v>
      </c>
      <c r="AP8" s="8" t="s">
        <v>9</v>
      </c>
      <c r="AQ8" s="8" t="s">
        <v>10</v>
      </c>
      <c r="AR8" s="8" t="s">
        <v>11</v>
      </c>
      <c r="AS8" s="8" t="s">
        <v>12</v>
      </c>
      <c r="AT8" s="19" t="s">
        <v>7</v>
      </c>
      <c r="AU8" s="8" t="s">
        <v>8</v>
      </c>
      <c r="AV8" s="8" t="s">
        <v>9</v>
      </c>
      <c r="AW8" s="8" t="s">
        <v>10</v>
      </c>
      <c r="AX8" s="8" t="s">
        <v>11</v>
      </c>
      <c r="AY8" s="8" t="s">
        <v>12</v>
      </c>
      <c r="AZ8" s="8" t="s">
        <v>6</v>
      </c>
      <c r="BA8" s="19" t="s">
        <v>7</v>
      </c>
      <c r="BB8" s="8" t="s">
        <v>8</v>
      </c>
      <c r="BC8" s="8" t="s">
        <v>9</v>
      </c>
      <c r="BD8" s="8" t="s">
        <v>10</v>
      </c>
      <c r="BE8" s="19" t="s">
        <v>11</v>
      </c>
      <c r="BF8" s="8" t="s">
        <v>12</v>
      </c>
    </row>
    <row r="9" spans="1:58" ht="84.75" customHeight="1" x14ac:dyDescent="0.25">
      <c r="A9" s="69" t="s">
        <v>135</v>
      </c>
      <c r="B9" s="6" t="s">
        <v>136</v>
      </c>
      <c r="C9" s="13" t="s">
        <v>136</v>
      </c>
      <c r="D9" s="13" t="s">
        <v>137</v>
      </c>
      <c r="E9" s="6" t="s">
        <v>138</v>
      </c>
      <c r="F9" s="70" t="s">
        <v>139</v>
      </c>
      <c r="G9" s="71">
        <v>120</v>
      </c>
      <c r="H9" s="26" t="s">
        <v>140</v>
      </c>
      <c r="I9" s="5" t="s">
        <v>141</v>
      </c>
      <c r="J9" s="13">
        <v>61605</v>
      </c>
      <c r="K9" s="7" t="s">
        <v>142</v>
      </c>
      <c r="L9" s="13" t="s">
        <v>143</v>
      </c>
      <c r="M9" s="7" t="s">
        <v>144</v>
      </c>
      <c r="N9" s="5" t="s">
        <v>145</v>
      </c>
      <c r="O9" s="54">
        <v>3900000</v>
      </c>
      <c r="P9" s="63">
        <v>0</v>
      </c>
      <c r="Q9" s="63">
        <v>0</v>
      </c>
      <c r="R9" s="63">
        <v>0</v>
      </c>
      <c r="S9" s="19">
        <f>Tabla2[[#This Row],[MONTO TOTAL (aprobado) ]]</f>
        <v>3900000</v>
      </c>
      <c r="T9" s="8">
        <v>0</v>
      </c>
      <c r="U9" s="5" t="s">
        <v>146</v>
      </c>
      <c r="V9" s="19">
        <v>3835401.2</v>
      </c>
      <c r="W9" s="8">
        <v>0</v>
      </c>
      <c r="X9" s="8">
        <v>0</v>
      </c>
      <c r="Y9" s="8">
        <v>0</v>
      </c>
      <c r="Z9" s="19">
        <f>Tabla2[[#This Row],[MONTO TOTAL     (modificado)]]</f>
        <v>3835401.2</v>
      </c>
      <c r="AA9" s="8">
        <v>0</v>
      </c>
      <c r="AB9" s="19">
        <v>3835401.2</v>
      </c>
      <c r="AC9" s="8">
        <v>0</v>
      </c>
      <c r="AD9" s="8">
        <v>0</v>
      </c>
      <c r="AE9" s="8">
        <v>0</v>
      </c>
      <c r="AF9" s="19">
        <f>Tabla2[[#This Row],[MONTO TOTAL (comprometido)]]</f>
        <v>3835401.2</v>
      </c>
      <c r="AG9" s="8">
        <v>0</v>
      </c>
      <c r="AH9" s="19">
        <v>3835401.2</v>
      </c>
      <c r="AI9" s="8">
        <v>0</v>
      </c>
      <c r="AJ9" s="8">
        <v>0</v>
      </c>
      <c r="AK9" s="8">
        <v>0</v>
      </c>
      <c r="AL9" s="19">
        <f>Tabla2[[#This Row],[MONTO TOTAL      (devengado)]]</f>
        <v>3835401.2</v>
      </c>
      <c r="AM9" s="8">
        <v>0</v>
      </c>
      <c r="AN9" s="19">
        <f>Tabla2[[#This Row],[MONTO TOTAL      (devengado)]]</f>
        <v>3835401.2</v>
      </c>
      <c r="AO9" s="8">
        <v>0</v>
      </c>
      <c r="AP9" s="8">
        <v>0</v>
      </c>
      <c r="AQ9" s="8">
        <v>0</v>
      </c>
      <c r="AR9" s="19">
        <f>Tabla2[[#This Row],[MONTO TOTAL        (ejercido)]]</f>
        <v>3835401.2</v>
      </c>
      <c r="AS9" s="8">
        <v>0</v>
      </c>
      <c r="AT9" s="19">
        <f>Tabla2[[#This Row],[MONTO TOTAL        (ejercido)]]</f>
        <v>3835401.2</v>
      </c>
      <c r="AU9" s="8">
        <v>0</v>
      </c>
      <c r="AV9" s="8">
        <v>0</v>
      </c>
      <c r="AW9" s="8">
        <v>0</v>
      </c>
      <c r="AX9" s="19">
        <f>Tabla2[[#This Row],[MONTO TOTAL         (pagado)]]</f>
        <v>3835401.2</v>
      </c>
      <c r="AY9" s="8">
        <v>0</v>
      </c>
      <c r="AZ9" s="8" t="s">
        <v>147</v>
      </c>
      <c r="BA9" s="53">
        <f>AB9-AT9</f>
        <v>0</v>
      </c>
      <c r="BB9" s="63">
        <v>0</v>
      </c>
      <c r="BC9" s="63">
        <v>0</v>
      </c>
      <c r="BD9" s="63">
        <v>0</v>
      </c>
      <c r="BE9" s="53">
        <f>Tabla3[[#This Row],[MONTO TOTAL       (por ejercer)]]</f>
        <v>0</v>
      </c>
      <c r="BF9" s="8">
        <v>0</v>
      </c>
    </row>
    <row r="10" spans="1:58" ht="85.5" customHeight="1" x14ac:dyDescent="0.25">
      <c r="A10" s="69" t="s">
        <v>148</v>
      </c>
      <c r="B10" s="6" t="s">
        <v>136</v>
      </c>
      <c r="C10" s="13" t="s">
        <v>136</v>
      </c>
      <c r="D10" s="13" t="s">
        <v>149</v>
      </c>
      <c r="E10" s="6" t="s">
        <v>138</v>
      </c>
      <c r="F10" s="70" t="s">
        <v>150</v>
      </c>
      <c r="G10" s="71">
        <v>7220</v>
      </c>
      <c r="H10" s="26" t="s">
        <v>140</v>
      </c>
      <c r="I10" s="5" t="s">
        <v>141</v>
      </c>
      <c r="J10" s="13">
        <v>61213</v>
      </c>
      <c r="K10" s="7" t="s">
        <v>142</v>
      </c>
      <c r="L10" s="13" t="s">
        <v>151</v>
      </c>
      <c r="M10" s="7" t="s">
        <v>144</v>
      </c>
      <c r="N10" s="5" t="s">
        <v>145</v>
      </c>
      <c r="O10" s="54">
        <v>400000</v>
      </c>
      <c r="P10" s="63">
        <v>0</v>
      </c>
      <c r="Q10" s="63">
        <v>0</v>
      </c>
      <c r="R10" s="63">
        <v>0</v>
      </c>
      <c r="S10" s="24">
        <f>Tabla2[[#This Row],[MONTO TOTAL (aprobado) ]]</f>
        <v>400000</v>
      </c>
      <c r="T10" s="8">
        <v>0</v>
      </c>
      <c r="U10" s="5" t="s">
        <v>146</v>
      </c>
      <c r="V10" s="19">
        <v>398599.49</v>
      </c>
      <c r="W10" s="63">
        <v>0</v>
      </c>
      <c r="X10" s="63">
        <v>0</v>
      </c>
      <c r="Y10" s="63">
        <v>0</v>
      </c>
      <c r="Z10" s="24">
        <f>Tabla2[[#This Row],[MONTO TOTAL     (modificado)]]</f>
        <v>398599.49</v>
      </c>
      <c r="AA10" s="63">
        <v>0</v>
      </c>
      <c r="AB10" s="19">
        <v>398599.49</v>
      </c>
      <c r="AC10" s="8">
        <v>0</v>
      </c>
      <c r="AD10" s="8">
        <v>0</v>
      </c>
      <c r="AE10" s="8">
        <v>0</v>
      </c>
      <c r="AF10" s="24">
        <f>Tabla2[[#This Row],[MONTO TOTAL (comprometido)]]</f>
        <v>398599.49</v>
      </c>
      <c r="AG10" s="8">
        <v>0</v>
      </c>
      <c r="AH10" s="19">
        <v>398599.49</v>
      </c>
      <c r="AI10" s="8">
        <v>0</v>
      </c>
      <c r="AJ10" s="8">
        <v>0</v>
      </c>
      <c r="AK10" s="8">
        <v>0</v>
      </c>
      <c r="AL10" s="24">
        <f>Tabla2[[#This Row],[MONTO TOTAL      (devengado)]]</f>
        <v>398599.49</v>
      </c>
      <c r="AM10" s="8">
        <v>0</v>
      </c>
      <c r="AN10" s="19">
        <v>398599.49</v>
      </c>
      <c r="AO10" s="8">
        <v>0</v>
      </c>
      <c r="AP10" s="8">
        <v>0</v>
      </c>
      <c r="AQ10" s="8">
        <v>0</v>
      </c>
      <c r="AR10" s="24">
        <f>Tabla2[[#This Row],[MONTO TOTAL        (ejercido)]]</f>
        <v>398599.49</v>
      </c>
      <c r="AS10" s="8">
        <v>0</v>
      </c>
      <c r="AT10" s="19">
        <v>398599.49</v>
      </c>
      <c r="AU10" s="8">
        <v>0</v>
      </c>
      <c r="AV10" s="8">
        <v>0</v>
      </c>
      <c r="AW10" s="8">
        <v>0</v>
      </c>
      <c r="AX10" s="24">
        <f>Tabla2[[#This Row],[MONTO TOTAL         (pagado)]]</f>
        <v>398599.49</v>
      </c>
      <c r="AY10" s="8">
        <v>0</v>
      </c>
      <c r="AZ10" s="8" t="s">
        <v>147</v>
      </c>
      <c r="BA10" s="53">
        <f>AB10-AT10</f>
        <v>0</v>
      </c>
      <c r="BB10" s="8">
        <v>0</v>
      </c>
      <c r="BC10" s="8">
        <v>0</v>
      </c>
      <c r="BD10" s="8">
        <v>0</v>
      </c>
      <c r="BE10" s="72">
        <f>Tabla3[[#This Row],[MONTO TOTAL       (por ejercer)]]</f>
        <v>0</v>
      </c>
      <c r="BF10" s="8">
        <v>0</v>
      </c>
    </row>
    <row r="11" spans="1:58" ht="74.25" customHeight="1" x14ac:dyDescent="0.25">
      <c r="A11" s="32" t="s">
        <v>152</v>
      </c>
      <c r="B11" s="27" t="s">
        <v>136</v>
      </c>
      <c r="C11" s="31" t="s">
        <v>136</v>
      </c>
      <c r="D11" s="31" t="s">
        <v>153</v>
      </c>
      <c r="E11" s="6" t="s">
        <v>138</v>
      </c>
      <c r="F11" s="27" t="s">
        <v>154</v>
      </c>
      <c r="G11" s="32" t="s">
        <v>221</v>
      </c>
      <c r="H11" s="26" t="s">
        <v>140</v>
      </c>
      <c r="I11" s="5" t="s">
        <v>141</v>
      </c>
      <c r="J11" s="13" t="s">
        <v>216</v>
      </c>
      <c r="K11" s="7" t="s">
        <v>142</v>
      </c>
      <c r="L11" s="13" t="s">
        <v>155</v>
      </c>
      <c r="M11" s="7" t="s">
        <v>144</v>
      </c>
      <c r="N11" s="5" t="s">
        <v>145</v>
      </c>
      <c r="O11" s="54">
        <v>824119.84</v>
      </c>
      <c r="P11" s="63">
        <v>0</v>
      </c>
      <c r="Q11" s="63">
        <v>0</v>
      </c>
      <c r="R11" s="63">
        <v>0</v>
      </c>
      <c r="S11" s="19">
        <f>Tabla2[[#This Row],[MONTO TOTAL (aprobado) ]]</f>
        <v>824119.84</v>
      </c>
      <c r="T11" s="8">
        <v>0</v>
      </c>
      <c r="U11" s="5" t="s">
        <v>146</v>
      </c>
      <c r="V11" s="19">
        <v>824119.84</v>
      </c>
      <c r="W11" s="8">
        <v>0</v>
      </c>
      <c r="X11" s="8">
        <v>0</v>
      </c>
      <c r="Y11" s="8">
        <v>0</v>
      </c>
      <c r="Z11" s="19">
        <f>Tabla2[[#This Row],[MONTO TOTAL     (modificado)]]</f>
        <v>824119.84</v>
      </c>
      <c r="AA11" s="8">
        <v>0</v>
      </c>
      <c r="AB11" s="19">
        <v>824119.84</v>
      </c>
      <c r="AC11" s="8">
        <v>0</v>
      </c>
      <c r="AD11" s="8">
        <v>0</v>
      </c>
      <c r="AE11" s="8">
        <v>0</v>
      </c>
      <c r="AF11" s="19">
        <f>Tabla2[[#This Row],[MONTO TOTAL (comprometido)]]</f>
        <v>824119.84</v>
      </c>
      <c r="AG11" s="8">
        <v>0</v>
      </c>
      <c r="AH11" s="19">
        <v>824119.84</v>
      </c>
      <c r="AI11" s="8">
        <v>0</v>
      </c>
      <c r="AJ11" s="8">
        <v>0</v>
      </c>
      <c r="AK11" s="8">
        <v>0</v>
      </c>
      <c r="AL11" s="19">
        <f>Tabla2[[#This Row],[MONTO TOTAL      (devengado)]]</f>
        <v>824119.84</v>
      </c>
      <c r="AM11" s="8">
        <v>0</v>
      </c>
      <c r="AN11" s="19">
        <v>824119.84</v>
      </c>
      <c r="AO11" s="8">
        <v>0</v>
      </c>
      <c r="AP11" s="8">
        <v>0</v>
      </c>
      <c r="AQ11" s="8">
        <v>0</v>
      </c>
      <c r="AR11" s="19">
        <f>Tabla2[[#This Row],[MONTO TOTAL        (ejercido)]]</f>
        <v>824119.84</v>
      </c>
      <c r="AS11" s="8">
        <v>0</v>
      </c>
      <c r="AT11" s="19">
        <v>824119.84</v>
      </c>
      <c r="AU11" s="8">
        <v>0</v>
      </c>
      <c r="AV11" s="8">
        <v>0</v>
      </c>
      <c r="AW11" s="8">
        <v>0</v>
      </c>
      <c r="AX11" s="19">
        <f>Tabla2[[#This Row],[MONTO TOTAL         (pagado)]]</f>
        <v>824119.84</v>
      </c>
      <c r="AY11" s="8">
        <v>0</v>
      </c>
      <c r="AZ11" s="8" t="s">
        <v>147</v>
      </c>
      <c r="BA11" s="53">
        <f t="shared" ref="BA11:BA30" si="0">AB11-AT11</f>
        <v>0</v>
      </c>
      <c r="BB11" s="63">
        <v>0</v>
      </c>
      <c r="BC11" s="63">
        <v>0</v>
      </c>
      <c r="BD11" s="63">
        <v>0</v>
      </c>
      <c r="BE11" s="53">
        <f>Tabla3[[#This Row],[MONTO TOTAL       (por ejercer)]]</f>
        <v>0</v>
      </c>
      <c r="BF11" s="63">
        <v>0</v>
      </c>
    </row>
    <row r="12" spans="1:58" ht="73.5" customHeight="1" x14ac:dyDescent="0.25">
      <c r="A12" s="76" t="s">
        <v>157</v>
      </c>
      <c r="B12" s="6" t="s">
        <v>136</v>
      </c>
      <c r="C12" s="13" t="s">
        <v>136</v>
      </c>
      <c r="D12" s="13" t="s">
        <v>149</v>
      </c>
      <c r="E12" s="6" t="s">
        <v>138</v>
      </c>
      <c r="F12" s="6" t="s">
        <v>158</v>
      </c>
      <c r="G12" s="5" t="s">
        <v>222</v>
      </c>
      <c r="H12" s="26" t="s">
        <v>140</v>
      </c>
      <c r="I12" s="5" t="s">
        <v>141</v>
      </c>
      <c r="J12" s="13">
        <v>61306</v>
      </c>
      <c r="K12" s="7" t="s">
        <v>142</v>
      </c>
      <c r="L12" s="13" t="s">
        <v>160</v>
      </c>
      <c r="M12" s="7" t="s">
        <v>144</v>
      </c>
      <c r="N12" s="5" t="s">
        <v>145</v>
      </c>
      <c r="O12" s="54">
        <v>895000</v>
      </c>
      <c r="P12" s="63">
        <v>0</v>
      </c>
      <c r="Q12" s="63">
        <v>0</v>
      </c>
      <c r="R12" s="63">
        <v>0</v>
      </c>
      <c r="S12" s="19">
        <f>Tabla2[[#This Row],[MONTO TOTAL (aprobado) ]]</f>
        <v>895000</v>
      </c>
      <c r="T12" s="8">
        <v>0</v>
      </c>
      <c r="U12" s="5" t="s">
        <v>146</v>
      </c>
      <c r="V12" s="19">
        <v>888392.58</v>
      </c>
      <c r="W12" s="63">
        <v>0</v>
      </c>
      <c r="X12" s="53">
        <v>0</v>
      </c>
      <c r="Y12" s="63">
        <v>0</v>
      </c>
      <c r="Z12" s="24">
        <f>Tabla2[[#This Row],[MONTO TOTAL     (modificado)]]</f>
        <v>888392.58</v>
      </c>
      <c r="AA12" s="63">
        <v>0</v>
      </c>
      <c r="AB12" s="19">
        <f>Tabla2[[#This Row],[MONTO TOTAL     (modificado)]]</f>
        <v>888392.58</v>
      </c>
      <c r="AC12" s="8">
        <v>0</v>
      </c>
      <c r="AD12" s="8">
        <v>0</v>
      </c>
      <c r="AE12" s="8">
        <v>0</v>
      </c>
      <c r="AF12" s="24">
        <f>Tabla2[[#This Row],[MONTO TOTAL (comprometido)]]</f>
        <v>888392.58</v>
      </c>
      <c r="AG12" s="8">
        <v>0</v>
      </c>
      <c r="AH12" s="19">
        <f>Tabla2[[#This Row],[MONTO TOTAL (comprometido)]]</f>
        <v>888392.58</v>
      </c>
      <c r="AI12" s="8">
        <v>0</v>
      </c>
      <c r="AJ12" s="8">
        <v>0</v>
      </c>
      <c r="AK12" s="8">
        <v>0</v>
      </c>
      <c r="AL12" s="24">
        <f>Tabla2[[#This Row],[MONTO TOTAL      (devengado)]]</f>
        <v>888392.58</v>
      </c>
      <c r="AM12" s="8">
        <v>0</v>
      </c>
      <c r="AN12" s="19">
        <f>Tabla2[[#This Row],[MONTO TOTAL      (devengado)]]</f>
        <v>888392.58</v>
      </c>
      <c r="AO12" s="8">
        <v>0</v>
      </c>
      <c r="AP12" s="8">
        <v>0</v>
      </c>
      <c r="AQ12" s="8">
        <v>0</v>
      </c>
      <c r="AR12" s="24">
        <f>Tabla2[[#This Row],[MONTO TOTAL        (ejercido)]]</f>
        <v>888392.58</v>
      </c>
      <c r="AS12" s="8">
        <v>0</v>
      </c>
      <c r="AT12" s="19">
        <v>888392.58</v>
      </c>
      <c r="AU12" s="8">
        <v>0</v>
      </c>
      <c r="AV12" s="8">
        <v>0</v>
      </c>
      <c r="AW12" s="8">
        <v>0</v>
      </c>
      <c r="AX12" s="24">
        <f>Tabla2[[#This Row],[MONTO TOTAL         (pagado)]]</f>
        <v>888392.58</v>
      </c>
      <c r="AY12" s="8">
        <v>0</v>
      </c>
      <c r="AZ12" s="8" t="s">
        <v>147</v>
      </c>
      <c r="BA12" s="53">
        <f t="shared" si="0"/>
        <v>0</v>
      </c>
      <c r="BB12" s="63">
        <v>0</v>
      </c>
      <c r="BC12" s="63">
        <v>0</v>
      </c>
      <c r="BD12" s="63">
        <v>0</v>
      </c>
      <c r="BE12" s="72">
        <f>Tabla3[[#This Row],[MONTO TOTAL       (por ejercer)]]</f>
        <v>0</v>
      </c>
      <c r="BF12" s="8">
        <v>0</v>
      </c>
    </row>
    <row r="13" spans="1:58" ht="84.75" customHeight="1" x14ac:dyDescent="0.25">
      <c r="A13" s="76" t="s">
        <v>161</v>
      </c>
      <c r="B13" s="6" t="s">
        <v>136</v>
      </c>
      <c r="C13" s="13" t="s">
        <v>136</v>
      </c>
      <c r="D13" s="13" t="s">
        <v>149</v>
      </c>
      <c r="E13" s="6" t="s">
        <v>138</v>
      </c>
      <c r="F13" s="6" t="s">
        <v>162</v>
      </c>
      <c r="G13" s="5" t="s">
        <v>222</v>
      </c>
      <c r="H13" s="26" t="s">
        <v>140</v>
      </c>
      <c r="I13" s="5" t="s">
        <v>141</v>
      </c>
      <c r="J13" s="13">
        <v>61301</v>
      </c>
      <c r="K13" s="7" t="s">
        <v>142</v>
      </c>
      <c r="L13" s="13" t="s">
        <v>163</v>
      </c>
      <c r="M13" s="7" t="s">
        <v>144</v>
      </c>
      <c r="N13" s="5" t="s">
        <v>145</v>
      </c>
      <c r="O13" s="54">
        <v>414350</v>
      </c>
      <c r="P13" s="63">
        <v>0</v>
      </c>
      <c r="Q13" s="63">
        <v>0</v>
      </c>
      <c r="R13" s="63">
        <v>0</v>
      </c>
      <c r="S13" s="19">
        <f>Tabla2[[#This Row],[MONTO TOTAL (aprobado) ]]</f>
        <v>414350</v>
      </c>
      <c r="T13" s="8">
        <v>0</v>
      </c>
      <c r="U13" s="5" t="s">
        <v>146</v>
      </c>
      <c r="V13" s="19">
        <v>411805.41</v>
      </c>
      <c r="W13" s="8">
        <v>0</v>
      </c>
      <c r="X13" s="8">
        <v>0</v>
      </c>
      <c r="Y13" s="8">
        <v>0</v>
      </c>
      <c r="Z13" s="19">
        <f>Tabla2[[#This Row],[MONTO TOTAL     (modificado)]]</f>
        <v>411805.41</v>
      </c>
      <c r="AA13" s="8">
        <v>0</v>
      </c>
      <c r="AB13" s="19">
        <v>411805.41</v>
      </c>
      <c r="AC13" s="8">
        <v>0</v>
      </c>
      <c r="AD13" s="8">
        <v>0</v>
      </c>
      <c r="AE13" s="8">
        <v>0</v>
      </c>
      <c r="AF13" s="19">
        <f>Tabla2[[#This Row],[MONTO TOTAL (comprometido)]]</f>
        <v>411805.41</v>
      </c>
      <c r="AG13" s="8">
        <v>0</v>
      </c>
      <c r="AH13" s="19">
        <v>411805.41</v>
      </c>
      <c r="AI13" s="8">
        <v>0</v>
      </c>
      <c r="AJ13" s="8">
        <v>0</v>
      </c>
      <c r="AK13" s="8">
        <v>0</v>
      </c>
      <c r="AL13" s="19">
        <f>Tabla2[[#This Row],[MONTO TOTAL      (devengado)]]</f>
        <v>411805.41</v>
      </c>
      <c r="AM13" s="8">
        <v>0</v>
      </c>
      <c r="AN13" s="19">
        <v>411805.41</v>
      </c>
      <c r="AO13" s="8">
        <v>0</v>
      </c>
      <c r="AP13" s="8">
        <v>0</v>
      </c>
      <c r="AQ13" s="8">
        <v>0</v>
      </c>
      <c r="AR13" s="19">
        <f>Tabla2[[#This Row],[MONTO TOTAL        (ejercido)]]</f>
        <v>411805.41</v>
      </c>
      <c r="AS13" s="8">
        <v>0</v>
      </c>
      <c r="AT13" s="19">
        <v>411805.41</v>
      </c>
      <c r="AU13" s="8">
        <v>0</v>
      </c>
      <c r="AV13" s="8">
        <v>0</v>
      </c>
      <c r="AW13" s="8">
        <v>0</v>
      </c>
      <c r="AX13" s="19">
        <f>Tabla2[[#This Row],[MONTO TOTAL         (pagado)]]</f>
        <v>411805.41</v>
      </c>
      <c r="AY13" s="8">
        <v>0</v>
      </c>
      <c r="AZ13" s="8" t="s">
        <v>147</v>
      </c>
      <c r="BA13" s="53">
        <f t="shared" si="0"/>
        <v>0</v>
      </c>
      <c r="BB13" s="53">
        <v>0</v>
      </c>
      <c r="BC13" s="53">
        <v>0</v>
      </c>
      <c r="BD13" s="53">
        <v>0</v>
      </c>
      <c r="BE13" s="53">
        <f>Tabla3[[#This Row],[MONTO TOTAL       (por ejercer)]]</f>
        <v>0</v>
      </c>
      <c r="BF13" s="63">
        <v>0</v>
      </c>
    </row>
    <row r="14" spans="1:58" ht="66.75" customHeight="1" x14ac:dyDescent="0.25">
      <c r="A14" s="101" t="s">
        <v>164</v>
      </c>
      <c r="B14" s="102" t="s">
        <v>136</v>
      </c>
      <c r="C14" s="103" t="s">
        <v>217</v>
      </c>
      <c r="D14" s="103" t="s">
        <v>217</v>
      </c>
      <c r="E14" s="103" t="s">
        <v>217</v>
      </c>
      <c r="F14" s="103" t="s">
        <v>217</v>
      </c>
      <c r="G14" s="103" t="s">
        <v>217</v>
      </c>
      <c r="H14" s="103" t="s">
        <v>217</v>
      </c>
      <c r="I14" s="103" t="s">
        <v>217</v>
      </c>
      <c r="J14" s="103" t="s">
        <v>217</v>
      </c>
      <c r="K14" s="103" t="s">
        <v>217</v>
      </c>
      <c r="L14" s="103" t="s">
        <v>217</v>
      </c>
      <c r="M14" s="103" t="s">
        <v>217</v>
      </c>
      <c r="N14" s="103" t="s">
        <v>217</v>
      </c>
      <c r="O14" s="103" t="s">
        <v>217</v>
      </c>
      <c r="P14" s="103" t="s">
        <v>217</v>
      </c>
      <c r="Q14" s="103" t="s">
        <v>217</v>
      </c>
      <c r="R14" s="103" t="s">
        <v>217</v>
      </c>
      <c r="S14" s="103" t="s">
        <v>217</v>
      </c>
      <c r="T14" s="103" t="s">
        <v>217</v>
      </c>
      <c r="U14" s="104" t="s">
        <v>146</v>
      </c>
      <c r="V14" s="105" t="s">
        <v>217</v>
      </c>
      <c r="W14" s="105" t="s">
        <v>217</v>
      </c>
      <c r="X14" s="105" t="s">
        <v>217</v>
      </c>
      <c r="Y14" s="105" t="s">
        <v>217</v>
      </c>
      <c r="Z14" s="105" t="s">
        <v>217</v>
      </c>
      <c r="AA14" s="105" t="s">
        <v>217</v>
      </c>
      <c r="AB14" s="105" t="s">
        <v>217</v>
      </c>
      <c r="AC14" s="105" t="s">
        <v>217</v>
      </c>
      <c r="AD14" s="105" t="s">
        <v>217</v>
      </c>
      <c r="AE14" s="105" t="s">
        <v>217</v>
      </c>
      <c r="AF14" s="105" t="s">
        <v>217</v>
      </c>
      <c r="AG14" s="105" t="s">
        <v>217</v>
      </c>
      <c r="AH14" s="105" t="s">
        <v>217</v>
      </c>
      <c r="AI14" s="105" t="s">
        <v>217</v>
      </c>
      <c r="AJ14" s="105" t="s">
        <v>217</v>
      </c>
      <c r="AK14" s="105" t="s">
        <v>217</v>
      </c>
      <c r="AL14" s="105" t="s">
        <v>217</v>
      </c>
      <c r="AM14" s="105" t="s">
        <v>217</v>
      </c>
      <c r="AN14" s="105" t="s">
        <v>217</v>
      </c>
      <c r="AO14" s="105" t="s">
        <v>217</v>
      </c>
      <c r="AP14" s="105" t="s">
        <v>217</v>
      </c>
      <c r="AQ14" s="105" t="s">
        <v>217</v>
      </c>
      <c r="AR14" s="105" t="s">
        <v>217</v>
      </c>
      <c r="AS14" s="105" t="s">
        <v>217</v>
      </c>
      <c r="AT14" s="105" t="s">
        <v>217</v>
      </c>
      <c r="AU14" s="105" t="s">
        <v>217</v>
      </c>
      <c r="AV14" s="105" t="s">
        <v>217</v>
      </c>
      <c r="AW14" s="105" t="s">
        <v>217</v>
      </c>
      <c r="AX14" s="105" t="s">
        <v>217</v>
      </c>
      <c r="AY14" s="105" t="s">
        <v>217</v>
      </c>
      <c r="AZ14" s="105" t="s">
        <v>217</v>
      </c>
      <c r="BA14" s="105" t="s">
        <v>217</v>
      </c>
      <c r="BB14" s="105" t="s">
        <v>217</v>
      </c>
      <c r="BC14" s="105" t="s">
        <v>217</v>
      </c>
      <c r="BD14" s="105" t="s">
        <v>217</v>
      </c>
      <c r="BE14" s="105" t="s">
        <v>217</v>
      </c>
      <c r="BF14" s="105" t="s">
        <v>217</v>
      </c>
    </row>
    <row r="15" spans="1:58" ht="63" customHeight="1" x14ac:dyDescent="0.25">
      <c r="A15" s="18" t="s">
        <v>165</v>
      </c>
      <c r="B15" s="6" t="s">
        <v>136</v>
      </c>
      <c r="C15" s="13" t="s">
        <v>166</v>
      </c>
      <c r="D15" s="13" t="s">
        <v>167</v>
      </c>
      <c r="E15" s="6" t="s">
        <v>138</v>
      </c>
      <c r="F15" s="6" t="s">
        <v>168</v>
      </c>
      <c r="G15" s="5" t="s">
        <v>223</v>
      </c>
      <c r="H15" s="5" t="s">
        <v>140</v>
      </c>
      <c r="I15" s="5" t="s">
        <v>141</v>
      </c>
      <c r="J15" s="13">
        <v>61306</v>
      </c>
      <c r="K15" s="7" t="s">
        <v>142</v>
      </c>
      <c r="L15" s="13" t="s">
        <v>160</v>
      </c>
      <c r="M15" s="7" t="s">
        <v>144</v>
      </c>
      <c r="N15" s="5" t="s">
        <v>145</v>
      </c>
      <c r="O15" s="54">
        <v>1475000</v>
      </c>
      <c r="P15" s="63">
        <v>0</v>
      </c>
      <c r="Q15" s="63">
        <v>0</v>
      </c>
      <c r="R15" s="63">
        <v>0</v>
      </c>
      <c r="S15" s="19">
        <f>Tabla2[[#This Row],[MONTO TOTAL (aprobado) ]]</f>
        <v>1475000</v>
      </c>
      <c r="T15" s="8">
        <v>0</v>
      </c>
      <c r="U15" s="5" t="s">
        <v>146</v>
      </c>
      <c r="V15" s="19">
        <v>1805000</v>
      </c>
      <c r="W15" s="8">
        <v>0</v>
      </c>
      <c r="X15" s="8">
        <v>0</v>
      </c>
      <c r="Y15" s="8">
        <v>0</v>
      </c>
      <c r="Z15" s="19">
        <f>Tabla2[[#This Row],[MONTO TOTAL     (modificado)]]</f>
        <v>1805000</v>
      </c>
      <c r="AA15" s="8">
        <v>0</v>
      </c>
      <c r="AB15" s="19">
        <v>1805000</v>
      </c>
      <c r="AC15" s="8">
        <v>0</v>
      </c>
      <c r="AD15" s="8">
        <v>0</v>
      </c>
      <c r="AE15" s="8">
        <v>0</v>
      </c>
      <c r="AF15" s="19">
        <f>Tabla2[[#This Row],[MONTO TOTAL (comprometido)]]</f>
        <v>1805000</v>
      </c>
      <c r="AG15" s="8">
        <v>0</v>
      </c>
      <c r="AH15" s="19">
        <v>1805000</v>
      </c>
      <c r="AI15" s="8">
        <v>0</v>
      </c>
      <c r="AJ15" s="8">
        <v>0</v>
      </c>
      <c r="AK15" s="8">
        <v>0</v>
      </c>
      <c r="AL15" s="19">
        <f>Tabla2[[#This Row],[MONTO TOTAL      (devengado)]]</f>
        <v>1805000</v>
      </c>
      <c r="AM15" s="8">
        <v>0</v>
      </c>
      <c r="AN15" s="19">
        <v>1805000</v>
      </c>
      <c r="AO15" s="8">
        <v>0</v>
      </c>
      <c r="AP15" s="8">
        <v>0</v>
      </c>
      <c r="AQ15" s="8">
        <v>0</v>
      </c>
      <c r="AR15" s="19">
        <f>Tabla2[[#This Row],[MONTO TOTAL        (ejercido)]]</f>
        <v>1805000</v>
      </c>
      <c r="AS15" s="8">
        <v>0</v>
      </c>
      <c r="AT15" s="19">
        <v>1805000</v>
      </c>
      <c r="AU15" s="8">
        <v>0</v>
      </c>
      <c r="AV15" s="8">
        <v>0</v>
      </c>
      <c r="AW15" s="8">
        <v>0</v>
      </c>
      <c r="AX15" s="19">
        <f>Tabla2[[#This Row],[MONTO TOTAL         (pagado)]]</f>
        <v>1805000</v>
      </c>
      <c r="AY15" s="8">
        <v>0</v>
      </c>
      <c r="AZ15" s="8" t="s">
        <v>147</v>
      </c>
      <c r="BA15" s="53">
        <f t="shared" si="0"/>
        <v>0</v>
      </c>
      <c r="BB15" s="63">
        <v>0</v>
      </c>
      <c r="BC15" s="63">
        <v>0</v>
      </c>
      <c r="BD15" s="63">
        <v>0</v>
      </c>
      <c r="BE15" s="53">
        <f>Tabla3[[#This Row],[MONTO TOTAL       (por ejercer)]]</f>
        <v>0</v>
      </c>
      <c r="BF15" s="63">
        <v>0</v>
      </c>
    </row>
    <row r="16" spans="1:58" ht="73.5" customHeight="1" x14ac:dyDescent="0.25">
      <c r="A16" s="76" t="s">
        <v>169</v>
      </c>
      <c r="B16" s="6" t="s">
        <v>136</v>
      </c>
      <c r="C16" s="13" t="s">
        <v>170</v>
      </c>
      <c r="D16" s="13" t="s">
        <v>149</v>
      </c>
      <c r="E16" s="6" t="s">
        <v>138</v>
      </c>
      <c r="F16" s="6" t="s">
        <v>171</v>
      </c>
      <c r="G16" s="5" t="s">
        <v>172</v>
      </c>
      <c r="H16" s="5" t="s">
        <v>140</v>
      </c>
      <c r="I16" s="5" t="s">
        <v>141</v>
      </c>
      <c r="J16" s="13">
        <v>61301</v>
      </c>
      <c r="K16" s="7" t="s">
        <v>142</v>
      </c>
      <c r="L16" s="13" t="s">
        <v>163</v>
      </c>
      <c r="M16" s="7" t="s">
        <v>144</v>
      </c>
      <c r="N16" s="5" t="s">
        <v>145</v>
      </c>
      <c r="O16" s="54">
        <v>450000</v>
      </c>
      <c r="P16" s="63">
        <v>0</v>
      </c>
      <c r="Q16" s="63">
        <v>0</v>
      </c>
      <c r="R16" s="63">
        <v>0</v>
      </c>
      <c r="S16" s="19">
        <f>Tabla2[[#This Row],[MONTO TOTAL (aprobado) ]]</f>
        <v>450000</v>
      </c>
      <c r="T16" s="8">
        <v>0</v>
      </c>
      <c r="U16" s="5" t="s">
        <v>146</v>
      </c>
      <c r="V16" s="19">
        <v>691643.54</v>
      </c>
      <c r="W16" s="8">
        <v>0</v>
      </c>
      <c r="X16" s="8">
        <v>0</v>
      </c>
      <c r="Y16" s="8">
        <v>0</v>
      </c>
      <c r="Z16" s="24">
        <f>Tabla2[[#This Row],[MONTO TOTAL     (modificado)]]</f>
        <v>691643.54</v>
      </c>
      <c r="AA16" s="8">
        <v>0</v>
      </c>
      <c r="AB16" s="19">
        <v>691643.54</v>
      </c>
      <c r="AC16" s="8">
        <v>0</v>
      </c>
      <c r="AD16" s="8">
        <v>0</v>
      </c>
      <c r="AE16" s="8">
        <v>0</v>
      </c>
      <c r="AF16" s="24">
        <f>Tabla2[[#This Row],[MONTO TOTAL (comprometido)]]</f>
        <v>691643.54</v>
      </c>
      <c r="AG16" s="8">
        <v>0</v>
      </c>
      <c r="AH16" s="19">
        <v>691643.54</v>
      </c>
      <c r="AI16" s="8">
        <v>0</v>
      </c>
      <c r="AJ16" s="8">
        <v>0</v>
      </c>
      <c r="AK16" s="8">
        <v>0</v>
      </c>
      <c r="AL16" s="24">
        <f>Tabla2[[#This Row],[MONTO TOTAL      (devengado)]]</f>
        <v>691643.54</v>
      </c>
      <c r="AM16" s="8">
        <v>0</v>
      </c>
      <c r="AN16" s="19">
        <v>691643.54</v>
      </c>
      <c r="AO16" s="8">
        <v>0</v>
      </c>
      <c r="AP16" s="8">
        <v>0</v>
      </c>
      <c r="AQ16" s="8">
        <v>0</v>
      </c>
      <c r="AR16" s="24">
        <f>Tabla2[[#This Row],[MONTO TOTAL        (ejercido)]]</f>
        <v>691643.54</v>
      </c>
      <c r="AS16" s="8">
        <v>0</v>
      </c>
      <c r="AT16" s="19">
        <v>691643.54</v>
      </c>
      <c r="AU16" s="8">
        <v>0</v>
      </c>
      <c r="AV16" s="8">
        <v>0</v>
      </c>
      <c r="AW16" s="8">
        <v>0</v>
      </c>
      <c r="AX16" s="24">
        <f>Tabla2[[#This Row],[MONTO TOTAL         (pagado)]]</f>
        <v>691643.54</v>
      </c>
      <c r="AY16" s="8">
        <v>0</v>
      </c>
      <c r="AZ16" s="8" t="s">
        <v>147</v>
      </c>
      <c r="BA16" s="53">
        <f t="shared" si="0"/>
        <v>0</v>
      </c>
      <c r="BB16" s="63">
        <v>0</v>
      </c>
      <c r="BC16" s="63">
        <v>0</v>
      </c>
      <c r="BD16" s="63">
        <v>0</v>
      </c>
      <c r="BE16" s="53">
        <f>Tabla3[[#This Row],[MONTO TOTAL       (por ejercer)]]</f>
        <v>0</v>
      </c>
      <c r="BF16" s="8">
        <v>0</v>
      </c>
    </row>
    <row r="17" spans="1:58" ht="54.75" customHeight="1" x14ac:dyDescent="0.25">
      <c r="A17" s="101" t="s">
        <v>173</v>
      </c>
      <c r="B17" s="106" t="s">
        <v>136</v>
      </c>
      <c r="C17" s="103" t="s">
        <v>217</v>
      </c>
      <c r="D17" s="103" t="s">
        <v>217</v>
      </c>
      <c r="E17" s="103" t="s">
        <v>217</v>
      </c>
      <c r="F17" s="103" t="s">
        <v>217</v>
      </c>
      <c r="G17" s="103" t="s">
        <v>217</v>
      </c>
      <c r="H17" s="103" t="s">
        <v>217</v>
      </c>
      <c r="I17" s="103" t="s">
        <v>217</v>
      </c>
      <c r="J17" s="103" t="s">
        <v>217</v>
      </c>
      <c r="K17" s="103" t="s">
        <v>217</v>
      </c>
      <c r="L17" s="103" t="s">
        <v>217</v>
      </c>
      <c r="M17" s="103" t="s">
        <v>217</v>
      </c>
      <c r="N17" s="103" t="s">
        <v>217</v>
      </c>
      <c r="O17" s="103" t="s">
        <v>217</v>
      </c>
      <c r="P17" s="103" t="s">
        <v>217</v>
      </c>
      <c r="Q17" s="103" t="s">
        <v>217</v>
      </c>
      <c r="R17" s="103" t="s">
        <v>217</v>
      </c>
      <c r="S17" s="103" t="s">
        <v>217</v>
      </c>
      <c r="T17" s="103" t="s">
        <v>217</v>
      </c>
      <c r="U17" s="104" t="s">
        <v>146</v>
      </c>
      <c r="V17" s="105" t="s">
        <v>217</v>
      </c>
      <c r="W17" s="105" t="s">
        <v>217</v>
      </c>
      <c r="X17" s="105" t="s">
        <v>217</v>
      </c>
      <c r="Y17" s="105" t="s">
        <v>217</v>
      </c>
      <c r="Z17" s="105" t="s">
        <v>217</v>
      </c>
      <c r="AA17" s="105" t="s">
        <v>217</v>
      </c>
      <c r="AB17" s="105" t="s">
        <v>217</v>
      </c>
      <c r="AC17" s="105" t="s">
        <v>217</v>
      </c>
      <c r="AD17" s="105" t="s">
        <v>217</v>
      </c>
      <c r="AE17" s="105" t="s">
        <v>217</v>
      </c>
      <c r="AF17" s="105" t="s">
        <v>217</v>
      </c>
      <c r="AG17" s="105" t="s">
        <v>217</v>
      </c>
      <c r="AH17" s="105" t="s">
        <v>217</v>
      </c>
      <c r="AI17" s="105" t="s">
        <v>217</v>
      </c>
      <c r="AJ17" s="105" t="s">
        <v>217</v>
      </c>
      <c r="AK17" s="105" t="s">
        <v>217</v>
      </c>
      <c r="AL17" s="105" t="s">
        <v>217</v>
      </c>
      <c r="AM17" s="105" t="s">
        <v>217</v>
      </c>
      <c r="AN17" s="105" t="s">
        <v>217</v>
      </c>
      <c r="AO17" s="105" t="s">
        <v>217</v>
      </c>
      <c r="AP17" s="105" t="s">
        <v>217</v>
      </c>
      <c r="AQ17" s="105" t="s">
        <v>217</v>
      </c>
      <c r="AR17" s="105" t="s">
        <v>217</v>
      </c>
      <c r="AS17" s="105" t="s">
        <v>217</v>
      </c>
      <c r="AT17" s="105" t="s">
        <v>217</v>
      </c>
      <c r="AU17" s="105" t="s">
        <v>217</v>
      </c>
      <c r="AV17" s="105" t="s">
        <v>217</v>
      </c>
      <c r="AW17" s="105" t="s">
        <v>217</v>
      </c>
      <c r="AX17" s="105" t="s">
        <v>217</v>
      </c>
      <c r="AY17" s="105" t="s">
        <v>217</v>
      </c>
      <c r="AZ17" s="105" t="s">
        <v>217</v>
      </c>
      <c r="BA17" s="105" t="s">
        <v>217</v>
      </c>
      <c r="BB17" s="105" t="s">
        <v>217</v>
      </c>
      <c r="BC17" s="105" t="s">
        <v>217</v>
      </c>
      <c r="BD17" s="105" t="s">
        <v>217</v>
      </c>
      <c r="BE17" s="105" t="s">
        <v>217</v>
      </c>
      <c r="BF17" s="105" t="s">
        <v>217</v>
      </c>
    </row>
    <row r="18" spans="1:58" ht="72" customHeight="1" x14ac:dyDescent="0.25">
      <c r="A18" s="76" t="s">
        <v>174</v>
      </c>
      <c r="B18" s="6" t="s">
        <v>136</v>
      </c>
      <c r="C18" s="13" t="s">
        <v>175</v>
      </c>
      <c r="D18" s="13" t="s">
        <v>149</v>
      </c>
      <c r="E18" s="6" t="s">
        <v>138</v>
      </c>
      <c r="F18" s="6" t="s">
        <v>176</v>
      </c>
      <c r="G18" s="5" t="s">
        <v>177</v>
      </c>
      <c r="H18" s="5" t="s">
        <v>140</v>
      </c>
      <c r="I18" s="5" t="s">
        <v>141</v>
      </c>
      <c r="J18" s="13">
        <v>61306</v>
      </c>
      <c r="K18" s="7" t="s">
        <v>142</v>
      </c>
      <c r="L18" s="13" t="s">
        <v>178</v>
      </c>
      <c r="M18" s="7" t="s">
        <v>144</v>
      </c>
      <c r="N18" s="5" t="s">
        <v>145</v>
      </c>
      <c r="O18" s="54">
        <v>350000</v>
      </c>
      <c r="P18" s="63">
        <v>0</v>
      </c>
      <c r="Q18" s="63">
        <v>0</v>
      </c>
      <c r="R18" s="63">
        <v>0</v>
      </c>
      <c r="S18" s="24">
        <f>Tabla2[[#This Row],[MONTO TOTAL (aprobado) ]]</f>
        <v>350000</v>
      </c>
      <c r="T18" s="8">
        <v>0</v>
      </c>
      <c r="U18" s="5" t="s">
        <v>146</v>
      </c>
      <c r="V18" s="19">
        <v>368618.77</v>
      </c>
      <c r="W18" s="8">
        <v>0</v>
      </c>
      <c r="X18" s="8">
        <v>0</v>
      </c>
      <c r="Y18" s="8">
        <v>0</v>
      </c>
      <c r="Z18" s="24">
        <f>Tabla2[[#This Row],[MONTO TOTAL     (modificado)]]</f>
        <v>368618.77</v>
      </c>
      <c r="AA18" s="8">
        <v>0</v>
      </c>
      <c r="AB18" s="19">
        <v>368618.77</v>
      </c>
      <c r="AC18" s="8">
        <v>0</v>
      </c>
      <c r="AD18" s="8">
        <v>0</v>
      </c>
      <c r="AE18" s="8">
        <v>0</v>
      </c>
      <c r="AF18" s="24">
        <f>Tabla2[[#This Row],[MONTO TOTAL (comprometido)]]</f>
        <v>368618.77</v>
      </c>
      <c r="AG18" s="8">
        <v>0</v>
      </c>
      <c r="AH18" s="19">
        <v>368618.77</v>
      </c>
      <c r="AI18" s="8">
        <v>0</v>
      </c>
      <c r="AJ18" s="8">
        <v>0</v>
      </c>
      <c r="AK18" s="8">
        <v>0</v>
      </c>
      <c r="AL18" s="24">
        <f>Tabla2[[#This Row],[MONTO TOTAL      (devengado)]]</f>
        <v>368618.77</v>
      </c>
      <c r="AM18" s="8">
        <v>0</v>
      </c>
      <c r="AN18" s="19">
        <v>368618.77</v>
      </c>
      <c r="AO18" s="8">
        <v>0</v>
      </c>
      <c r="AP18" s="8">
        <v>0</v>
      </c>
      <c r="AQ18" s="8">
        <v>0</v>
      </c>
      <c r="AR18" s="24">
        <f>Tabla2[[#This Row],[MONTO TOTAL        (ejercido)]]</f>
        <v>368618.77</v>
      </c>
      <c r="AS18" s="8">
        <v>0</v>
      </c>
      <c r="AT18" s="19">
        <v>368618.77</v>
      </c>
      <c r="AU18" s="8">
        <v>0</v>
      </c>
      <c r="AV18" s="8">
        <v>0</v>
      </c>
      <c r="AW18" s="8">
        <v>0</v>
      </c>
      <c r="AX18" s="24">
        <f>Tabla2[[#This Row],[MONTO TOTAL         (pagado)]]</f>
        <v>368618.77</v>
      </c>
      <c r="AY18" s="8">
        <v>0</v>
      </c>
      <c r="AZ18" s="8" t="s">
        <v>147</v>
      </c>
      <c r="BA18" s="53">
        <f t="shared" si="0"/>
        <v>0</v>
      </c>
      <c r="BB18" s="63">
        <v>0</v>
      </c>
      <c r="BC18" s="63">
        <v>0</v>
      </c>
      <c r="BD18" s="63">
        <v>0</v>
      </c>
      <c r="BE18" s="53">
        <f>Tabla3[[#This Row],[MONTO TOTAL       (por ejercer)]]</f>
        <v>0</v>
      </c>
      <c r="BF18" s="8">
        <v>0</v>
      </c>
    </row>
    <row r="19" spans="1:58" ht="67.5" customHeight="1" x14ac:dyDescent="0.25">
      <c r="A19" s="101" t="s">
        <v>179</v>
      </c>
      <c r="B19" s="106" t="s">
        <v>136</v>
      </c>
      <c r="C19" s="103" t="s">
        <v>217</v>
      </c>
      <c r="D19" s="103" t="s">
        <v>217</v>
      </c>
      <c r="E19" s="103" t="s">
        <v>217</v>
      </c>
      <c r="F19" s="103" t="s">
        <v>217</v>
      </c>
      <c r="G19" s="103" t="s">
        <v>217</v>
      </c>
      <c r="H19" s="103" t="s">
        <v>217</v>
      </c>
      <c r="I19" s="103" t="s">
        <v>217</v>
      </c>
      <c r="J19" s="103" t="s">
        <v>217</v>
      </c>
      <c r="K19" s="103" t="s">
        <v>217</v>
      </c>
      <c r="L19" s="103" t="s">
        <v>217</v>
      </c>
      <c r="M19" s="103" t="s">
        <v>217</v>
      </c>
      <c r="N19" s="103" t="s">
        <v>217</v>
      </c>
      <c r="O19" s="103" t="s">
        <v>217</v>
      </c>
      <c r="P19" s="103" t="s">
        <v>217</v>
      </c>
      <c r="Q19" s="103" t="s">
        <v>217</v>
      </c>
      <c r="R19" s="103" t="s">
        <v>217</v>
      </c>
      <c r="S19" s="103" t="s">
        <v>217</v>
      </c>
      <c r="T19" s="103" t="s">
        <v>217</v>
      </c>
      <c r="U19" s="104" t="s">
        <v>146</v>
      </c>
      <c r="V19" s="105" t="s">
        <v>217</v>
      </c>
      <c r="W19" s="105" t="s">
        <v>217</v>
      </c>
      <c r="X19" s="105" t="s">
        <v>217</v>
      </c>
      <c r="Y19" s="105" t="s">
        <v>217</v>
      </c>
      <c r="Z19" s="105" t="s">
        <v>217</v>
      </c>
      <c r="AA19" s="105" t="s">
        <v>217</v>
      </c>
      <c r="AB19" s="105" t="s">
        <v>217</v>
      </c>
      <c r="AC19" s="105" t="s">
        <v>217</v>
      </c>
      <c r="AD19" s="105" t="s">
        <v>217</v>
      </c>
      <c r="AE19" s="105" t="s">
        <v>217</v>
      </c>
      <c r="AF19" s="105" t="s">
        <v>217</v>
      </c>
      <c r="AG19" s="105" t="s">
        <v>217</v>
      </c>
      <c r="AH19" s="105" t="s">
        <v>217</v>
      </c>
      <c r="AI19" s="105" t="s">
        <v>217</v>
      </c>
      <c r="AJ19" s="105" t="s">
        <v>217</v>
      </c>
      <c r="AK19" s="105" t="s">
        <v>217</v>
      </c>
      <c r="AL19" s="105" t="s">
        <v>217</v>
      </c>
      <c r="AM19" s="105" t="s">
        <v>217</v>
      </c>
      <c r="AN19" s="105" t="s">
        <v>217</v>
      </c>
      <c r="AO19" s="105" t="s">
        <v>217</v>
      </c>
      <c r="AP19" s="105" t="s">
        <v>217</v>
      </c>
      <c r="AQ19" s="105" t="s">
        <v>217</v>
      </c>
      <c r="AR19" s="105" t="s">
        <v>217</v>
      </c>
      <c r="AS19" s="105" t="s">
        <v>217</v>
      </c>
      <c r="AT19" s="105" t="s">
        <v>217</v>
      </c>
      <c r="AU19" s="105" t="s">
        <v>217</v>
      </c>
      <c r="AV19" s="105" t="s">
        <v>217</v>
      </c>
      <c r="AW19" s="105" t="s">
        <v>217</v>
      </c>
      <c r="AX19" s="105" t="s">
        <v>217</v>
      </c>
      <c r="AY19" s="105" t="s">
        <v>217</v>
      </c>
      <c r="AZ19" s="105" t="s">
        <v>217</v>
      </c>
      <c r="BA19" s="105" t="s">
        <v>217</v>
      </c>
      <c r="BB19" s="105" t="s">
        <v>217</v>
      </c>
      <c r="BC19" s="105" t="s">
        <v>217</v>
      </c>
      <c r="BD19" s="105" t="s">
        <v>217</v>
      </c>
      <c r="BE19" s="105" t="s">
        <v>217</v>
      </c>
      <c r="BF19" s="105" t="s">
        <v>217</v>
      </c>
    </row>
    <row r="20" spans="1:58" ht="64.5" customHeight="1" x14ac:dyDescent="0.25">
      <c r="A20" s="76" t="s">
        <v>180</v>
      </c>
      <c r="B20" s="6" t="s">
        <v>136</v>
      </c>
      <c r="C20" s="13" t="s">
        <v>181</v>
      </c>
      <c r="D20" s="13" t="s">
        <v>149</v>
      </c>
      <c r="E20" s="6" t="s">
        <v>138</v>
      </c>
      <c r="F20" s="6" t="s">
        <v>224</v>
      </c>
      <c r="G20" s="5" t="s">
        <v>182</v>
      </c>
      <c r="H20" s="5" t="s">
        <v>140</v>
      </c>
      <c r="I20" s="5" t="s">
        <v>141</v>
      </c>
      <c r="J20" s="13">
        <v>61405</v>
      </c>
      <c r="K20" s="7" t="s">
        <v>142</v>
      </c>
      <c r="L20" s="13" t="s">
        <v>183</v>
      </c>
      <c r="M20" s="7" t="s">
        <v>144</v>
      </c>
      <c r="N20" s="5" t="s">
        <v>145</v>
      </c>
      <c r="O20" s="54">
        <v>1200000</v>
      </c>
      <c r="P20" s="63">
        <v>0</v>
      </c>
      <c r="Q20" s="63">
        <v>0</v>
      </c>
      <c r="R20" s="63">
        <v>0</v>
      </c>
      <c r="S20" s="19">
        <f>Tabla2[[#This Row],[MONTO TOTAL (aprobado) ]]</f>
        <v>1200000</v>
      </c>
      <c r="T20" s="8">
        <v>0</v>
      </c>
      <c r="U20" s="5" t="s">
        <v>146</v>
      </c>
      <c r="V20" s="19">
        <v>761500.01</v>
      </c>
      <c r="W20" s="8">
        <v>0</v>
      </c>
      <c r="X20" s="8">
        <v>0</v>
      </c>
      <c r="Y20" s="8">
        <v>0</v>
      </c>
      <c r="Z20" s="24">
        <f>Tabla2[[#This Row],[MONTO TOTAL     (modificado)]]</f>
        <v>761500.01</v>
      </c>
      <c r="AA20" s="8">
        <v>0</v>
      </c>
      <c r="AB20" s="19">
        <v>761500.01</v>
      </c>
      <c r="AC20" s="8">
        <v>0</v>
      </c>
      <c r="AD20" s="8">
        <v>0</v>
      </c>
      <c r="AE20" s="8">
        <v>0</v>
      </c>
      <c r="AF20" s="24">
        <f>Tabla2[[#This Row],[MONTO TOTAL (comprometido)]]</f>
        <v>761500.01</v>
      </c>
      <c r="AG20" s="8">
        <v>0</v>
      </c>
      <c r="AH20" s="19">
        <v>761500.01</v>
      </c>
      <c r="AI20" s="8">
        <v>0</v>
      </c>
      <c r="AJ20" s="8">
        <v>0</v>
      </c>
      <c r="AK20" s="8">
        <v>0</v>
      </c>
      <c r="AL20" s="24">
        <f>Tabla2[[#This Row],[MONTO TOTAL      (devengado)]]</f>
        <v>761500.01</v>
      </c>
      <c r="AM20" s="8">
        <v>0</v>
      </c>
      <c r="AN20" s="19">
        <v>761500.01</v>
      </c>
      <c r="AO20" s="8">
        <v>0</v>
      </c>
      <c r="AP20" s="8">
        <v>0</v>
      </c>
      <c r="AQ20" s="8">
        <v>0</v>
      </c>
      <c r="AR20" s="24">
        <f>Tabla2[[#This Row],[MONTO TOTAL        (ejercido)]]</f>
        <v>761500.01</v>
      </c>
      <c r="AS20" s="8">
        <v>0</v>
      </c>
      <c r="AT20" s="19">
        <v>761500.01</v>
      </c>
      <c r="AU20" s="8">
        <v>0</v>
      </c>
      <c r="AV20" s="8">
        <v>0</v>
      </c>
      <c r="AW20" s="8">
        <v>0</v>
      </c>
      <c r="AX20" s="24">
        <f>Tabla2[[#This Row],[MONTO TOTAL         (pagado)]]</f>
        <v>761500.01</v>
      </c>
      <c r="AY20" s="8">
        <v>0</v>
      </c>
      <c r="AZ20" s="8" t="s">
        <v>147</v>
      </c>
      <c r="BA20" s="53">
        <f t="shared" si="0"/>
        <v>0</v>
      </c>
      <c r="BB20" s="63">
        <v>0</v>
      </c>
      <c r="BC20" s="63">
        <v>0</v>
      </c>
      <c r="BD20" s="63">
        <v>0</v>
      </c>
      <c r="BE20" s="53">
        <f>Tabla3[[#This Row],[MONTO TOTAL       (por ejercer)]]</f>
        <v>0</v>
      </c>
      <c r="BF20" s="8">
        <v>0</v>
      </c>
    </row>
    <row r="21" spans="1:58" ht="68.25" customHeight="1" x14ac:dyDescent="0.25">
      <c r="A21" s="76" t="s">
        <v>184</v>
      </c>
      <c r="B21" s="6" t="s">
        <v>136</v>
      </c>
      <c r="C21" s="13" t="s">
        <v>136</v>
      </c>
      <c r="D21" s="13" t="s">
        <v>149</v>
      </c>
      <c r="E21" s="6" t="s">
        <v>138</v>
      </c>
      <c r="F21" s="6" t="s">
        <v>185</v>
      </c>
      <c r="G21" s="5" t="s">
        <v>186</v>
      </c>
      <c r="H21" s="26" t="s">
        <v>140</v>
      </c>
      <c r="I21" s="5" t="s">
        <v>141</v>
      </c>
      <c r="J21" s="13">
        <v>61605</v>
      </c>
      <c r="K21" s="7" t="s">
        <v>142</v>
      </c>
      <c r="L21" s="13" t="s">
        <v>143</v>
      </c>
      <c r="M21" s="7" t="s">
        <v>144</v>
      </c>
      <c r="N21" s="5" t="s">
        <v>145</v>
      </c>
      <c r="O21" s="54">
        <v>500000</v>
      </c>
      <c r="P21" s="63">
        <v>0</v>
      </c>
      <c r="Q21" s="63">
        <v>0</v>
      </c>
      <c r="R21" s="63">
        <v>0</v>
      </c>
      <c r="S21" s="19">
        <f>Tabla2[[#This Row],[MONTO TOTAL (aprobado) ]]</f>
        <v>500000</v>
      </c>
      <c r="T21" s="8">
        <v>0</v>
      </c>
      <c r="U21" s="5" t="s">
        <v>146</v>
      </c>
      <c r="V21" s="19">
        <v>499520.22</v>
      </c>
      <c r="W21" s="8">
        <v>0</v>
      </c>
      <c r="X21" s="8">
        <v>0</v>
      </c>
      <c r="Y21" s="8">
        <v>0</v>
      </c>
      <c r="Z21" s="19">
        <f>Tabla2[[#This Row],[MONTO TOTAL     (modificado)]]</f>
        <v>499520.22</v>
      </c>
      <c r="AA21" s="8">
        <v>0</v>
      </c>
      <c r="AB21" s="19">
        <v>499520.22</v>
      </c>
      <c r="AC21" s="8">
        <v>0</v>
      </c>
      <c r="AD21" s="8">
        <v>0</v>
      </c>
      <c r="AE21" s="8">
        <v>0</v>
      </c>
      <c r="AF21" s="19">
        <f>Tabla2[[#This Row],[MONTO TOTAL (comprometido)]]</f>
        <v>499520.22</v>
      </c>
      <c r="AG21" s="8">
        <v>0</v>
      </c>
      <c r="AH21" s="19">
        <v>499520.22</v>
      </c>
      <c r="AI21" s="8">
        <v>0</v>
      </c>
      <c r="AJ21" s="8">
        <v>0</v>
      </c>
      <c r="AK21" s="8">
        <v>0</v>
      </c>
      <c r="AL21" s="19">
        <f>Tabla2[[#This Row],[MONTO TOTAL      (devengado)]]</f>
        <v>499520.22</v>
      </c>
      <c r="AM21" s="8">
        <v>0</v>
      </c>
      <c r="AN21" s="19">
        <v>499520.22</v>
      </c>
      <c r="AO21" s="8">
        <v>0</v>
      </c>
      <c r="AP21" s="8">
        <v>0</v>
      </c>
      <c r="AQ21" s="8">
        <v>0</v>
      </c>
      <c r="AR21" s="19">
        <f>Tabla2[[#This Row],[MONTO TOTAL        (ejercido)]]</f>
        <v>499520.22</v>
      </c>
      <c r="AS21" s="8">
        <v>0</v>
      </c>
      <c r="AT21" s="19">
        <v>499520.22</v>
      </c>
      <c r="AU21" s="8">
        <v>0</v>
      </c>
      <c r="AV21" s="73">
        <v>0</v>
      </c>
      <c r="AW21" s="73">
        <v>0</v>
      </c>
      <c r="AX21" s="19">
        <f>Tabla2[[#This Row],[MONTO TOTAL         (pagado)]]</f>
        <v>499520.22</v>
      </c>
      <c r="AY21" s="73">
        <v>0</v>
      </c>
      <c r="AZ21" s="8" t="s">
        <v>147</v>
      </c>
      <c r="BA21" s="53">
        <f t="shared" si="0"/>
        <v>0</v>
      </c>
      <c r="BB21" s="63">
        <v>0</v>
      </c>
      <c r="BC21" s="63">
        <v>0</v>
      </c>
      <c r="BD21" s="63">
        <v>0</v>
      </c>
      <c r="BE21" s="53">
        <f>Tabla3[[#This Row],[MONTO TOTAL       (por ejercer)]]</f>
        <v>0</v>
      </c>
      <c r="BF21" s="63">
        <v>0</v>
      </c>
    </row>
    <row r="22" spans="1:58" ht="66.75" customHeight="1" x14ac:dyDescent="0.25">
      <c r="A22" s="69" t="s">
        <v>187</v>
      </c>
      <c r="B22" s="6" t="s">
        <v>136</v>
      </c>
      <c r="C22" s="13" t="s">
        <v>188</v>
      </c>
      <c r="D22" s="13" t="s">
        <v>167</v>
      </c>
      <c r="E22" s="6" t="s">
        <v>138</v>
      </c>
      <c r="F22" s="70" t="s">
        <v>189</v>
      </c>
      <c r="G22" s="71">
        <v>150</v>
      </c>
      <c r="H22" s="26" t="s">
        <v>140</v>
      </c>
      <c r="I22" s="5" t="s">
        <v>141</v>
      </c>
      <c r="J22" s="13">
        <v>61605</v>
      </c>
      <c r="K22" s="7" t="s">
        <v>142</v>
      </c>
      <c r="L22" s="13" t="s">
        <v>143</v>
      </c>
      <c r="M22" s="7" t="s">
        <v>144</v>
      </c>
      <c r="N22" s="5" t="s">
        <v>145</v>
      </c>
      <c r="O22" s="54">
        <v>2419119.84</v>
      </c>
      <c r="P22" s="53">
        <v>0</v>
      </c>
      <c r="Q22" s="53">
        <f t="shared" ref="Q22:T22" si="1">SUBTOTAL(109,Q21)</f>
        <v>0</v>
      </c>
      <c r="R22" s="72">
        <v>0</v>
      </c>
      <c r="S22" s="19">
        <f>Tabla2[[#This Row],[MONTO TOTAL (aprobado) ]]</f>
        <v>2419119.84</v>
      </c>
      <c r="T22" s="63">
        <f t="shared" si="1"/>
        <v>0</v>
      </c>
      <c r="U22" s="5" t="s">
        <v>146</v>
      </c>
      <c r="V22" s="19">
        <v>2487088.34</v>
      </c>
      <c r="W22" s="8">
        <v>0</v>
      </c>
      <c r="X22" s="8">
        <v>0</v>
      </c>
      <c r="Y22" s="8">
        <v>0</v>
      </c>
      <c r="Z22" s="24">
        <f>Tabla2[[#This Row],[MONTO TOTAL     (modificado)]]</f>
        <v>2487088.34</v>
      </c>
      <c r="AA22" s="8">
        <v>0</v>
      </c>
      <c r="AB22" s="19">
        <v>2487088.34</v>
      </c>
      <c r="AC22" s="8">
        <v>0</v>
      </c>
      <c r="AD22" s="8">
        <v>0</v>
      </c>
      <c r="AE22" s="8">
        <v>0</v>
      </c>
      <c r="AF22" s="24">
        <f>Tabla2[[#This Row],[MONTO TOTAL (comprometido)]]</f>
        <v>2487088.34</v>
      </c>
      <c r="AG22" s="8">
        <v>0</v>
      </c>
      <c r="AH22" s="19">
        <v>2487088.34</v>
      </c>
      <c r="AI22" s="8">
        <v>0</v>
      </c>
      <c r="AJ22" s="8">
        <v>0</v>
      </c>
      <c r="AK22" s="8">
        <v>0</v>
      </c>
      <c r="AL22" s="24">
        <f>Tabla2[[#This Row],[MONTO TOTAL      (devengado)]]</f>
        <v>2487088.34</v>
      </c>
      <c r="AM22" s="8">
        <v>0</v>
      </c>
      <c r="AN22" s="19">
        <v>2487088.34</v>
      </c>
      <c r="AO22" s="8">
        <v>0</v>
      </c>
      <c r="AP22" s="8">
        <v>0</v>
      </c>
      <c r="AQ22" s="8">
        <v>0</v>
      </c>
      <c r="AR22" s="24">
        <f>Tabla2[[#This Row],[MONTO TOTAL        (ejercido)]]</f>
        <v>2487088.34</v>
      </c>
      <c r="AS22" s="8">
        <v>0</v>
      </c>
      <c r="AT22" s="19">
        <v>2487088.34</v>
      </c>
      <c r="AU22" s="8">
        <v>0</v>
      </c>
      <c r="AV22" s="8">
        <v>0</v>
      </c>
      <c r="AW22" s="8">
        <v>0</v>
      </c>
      <c r="AX22" s="24">
        <f>Tabla2[[#This Row],[MONTO TOTAL         (pagado)]]</f>
        <v>2487088.34</v>
      </c>
      <c r="AY22" s="8">
        <v>0</v>
      </c>
      <c r="AZ22" s="8" t="s">
        <v>147</v>
      </c>
      <c r="BA22" s="53">
        <f t="shared" si="0"/>
        <v>0</v>
      </c>
      <c r="BB22" s="63">
        <v>0</v>
      </c>
      <c r="BC22" s="63">
        <v>0</v>
      </c>
      <c r="BD22" s="63">
        <v>0</v>
      </c>
      <c r="BE22" s="53">
        <f>Tabla3[[#This Row],[MONTO TOTAL       (por ejercer)]]</f>
        <v>0</v>
      </c>
      <c r="BF22" s="63">
        <v>0</v>
      </c>
    </row>
    <row r="23" spans="1:58" ht="57.75" customHeight="1" x14ac:dyDescent="0.25">
      <c r="A23" s="76" t="s">
        <v>190</v>
      </c>
      <c r="B23" s="6" t="s">
        <v>136</v>
      </c>
      <c r="C23" s="13" t="s">
        <v>191</v>
      </c>
      <c r="D23" s="13" t="s">
        <v>149</v>
      </c>
      <c r="E23" s="6" t="s">
        <v>138</v>
      </c>
      <c r="F23" s="6" t="s">
        <v>193</v>
      </c>
      <c r="G23" s="5" t="s">
        <v>192</v>
      </c>
      <c r="H23" s="5" t="s">
        <v>140</v>
      </c>
      <c r="I23" s="5" t="s">
        <v>141</v>
      </c>
      <c r="J23" s="13">
        <v>61605</v>
      </c>
      <c r="K23" s="7" t="s">
        <v>142</v>
      </c>
      <c r="L23" s="13" t="s">
        <v>143</v>
      </c>
      <c r="M23" s="7" t="s">
        <v>144</v>
      </c>
      <c r="N23" s="5" t="s">
        <v>145</v>
      </c>
      <c r="O23" s="54">
        <v>637463.31999999995</v>
      </c>
      <c r="P23" s="63">
        <v>0</v>
      </c>
      <c r="Q23" s="63">
        <v>0</v>
      </c>
      <c r="R23" s="63">
        <v>0</v>
      </c>
      <c r="S23" s="19">
        <f>Tabla2[[#This Row],[MONTO TOTAL (aprobado) ]]</f>
        <v>637463.31999999995</v>
      </c>
      <c r="T23" s="8">
        <v>0</v>
      </c>
      <c r="U23" s="5" t="s">
        <v>146</v>
      </c>
      <c r="V23" s="19">
        <v>634888.24</v>
      </c>
      <c r="W23" s="8">
        <v>0</v>
      </c>
      <c r="X23" s="8">
        <v>0</v>
      </c>
      <c r="Y23" s="8">
        <v>0</v>
      </c>
      <c r="Z23" s="19">
        <f>Tabla2[[#This Row],[MONTO TOTAL     (modificado)]]</f>
        <v>634888.24</v>
      </c>
      <c r="AA23" s="8">
        <v>0</v>
      </c>
      <c r="AB23" s="19">
        <v>634888.24</v>
      </c>
      <c r="AC23" s="8">
        <v>0</v>
      </c>
      <c r="AD23" s="8">
        <v>0</v>
      </c>
      <c r="AE23" s="8">
        <v>0</v>
      </c>
      <c r="AF23" s="19">
        <f>Tabla2[[#This Row],[MONTO TOTAL (comprometido)]]</f>
        <v>634888.24</v>
      </c>
      <c r="AG23" s="8">
        <v>0</v>
      </c>
      <c r="AH23" s="19">
        <v>634888.24</v>
      </c>
      <c r="AI23" s="8">
        <v>0</v>
      </c>
      <c r="AJ23" s="8">
        <v>0</v>
      </c>
      <c r="AK23" s="8">
        <v>0</v>
      </c>
      <c r="AL23" s="19">
        <f>Tabla2[[#This Row],[MONTO TOTAL      (devengado)]]</f>
        <v>634888.24</v>
      </c>
      <c r="AM23" s="8">
        <v>0</v>
      </c>
      <c r="AN23" s="19">
        <v>634888.24</v>
      </c>
      <c r="AO23" s="8">
        <v>0</v>
      </c>
      <c r="AP23" s="8">
        <v>0</v>
      </c>
      <c r="AQ23" s="8">
        <v>0</v>
      </c>
      <c r="AR23" s="19">
        <f>Tabla2[[#This Row],[MONTO TOTAL        (ejercido)]]</f>
        <v>634888.24</v>
      </c>
      <c r="AS23" s="8">
        <v>0</v>
      </c>
      <c r="AT23" s="19">
        <v>634888.24</v>
      </c>
      <c r="AU23" s="8">
        <v>0</v>
      </c>
      <c r="AV23" s="8">
        <v>0</v>
      </c>
      <c r="AW23" s="8">
        <v>0</v>
      </c>
      <c r="AX23" s="19">
        <f>Tabla2[[#This Row],[MONTO TOTAL         (pagado)]]</f>
        <v>634888.24</v>
      </c>
      <c r="AY23" s="8">
        <v>0</v>
      </c>
      <c r="AZ23" s="8" t="s">
        <v>147</v>
      </c>
      <c r="BA23" s="53">
        <f t="shared" si="0"/>
        <v>0</v>
      </c>
      <c r="BB23" s="63">
        <v>0</v>
      </c>
      <c r="BC23" s="63">
        <v>0</v>
      </c>
      <c r="BD23" s="63">
        <v>0</v>
      </c>
      <c r="BE23" s="53">
        <f>Tabla3[[#This Row],[MONTO TOTAL       (por ejercer)]]</f>
        <v>0</v>
      </c>
      <c r="BF23" s="63">
        <v>0</v>
      </c>
    </row>
    <row r="24" spans="1:58" ht="66" customHeight="1" x14ac:dyDescent="0.25">
      <c r="A24" s="77" t="s">
        <v>194</v>
      </c>
      <c r="B24" s="6" t="s">
        <v>136</v>
      </c>
      <c r="C24" s="13" t="s">
        <v>136</v>
      </c>
      <c r="D24" s="13" t="s">
        <v>149</v>
      </c>
      <c r="E24" s="6" t="s">
        <v>138</v>
      </c>
      <c r="F24" s="6" t="s">
        <v>195</v>
      </c>
      <c r="G24" s="5" t="s">
        <v>196</v>
      </c>
      <c r="H24" s="5" t="s">
        <v>140</v>
      </c>
      <c r="I24" s="5" t="s">
        <v>141</v>
      </c>
      <c r="J24" s="13">
        <v>61306</v>
      </c>
      <c r="K24" s="7" t="s">
        <v>142</v>
      </c>
      <c r="L24" s="18" t="s">
        <v>178</v>
      </c>
      <c r="M24" s="7" t="s">
        <v>144</v>
      </c>
      <c r="N24" s="5" t="s">
        <v>145</v>
      </c>
      <c r="O24" s="19">
        <v>770057.36</v>
      </c>
      <c r="P24" s="63">
        <v>0</v>
      </c>
      <c r="Q24" s="63">
        <v>0</v>
      </c>
      <c r="R24" s="63">
        <v>0</v>
      </c>
      <c r="S24" s="19">
        <f>Tabla2[[#This Row],[MONTO TOTAL (aprobado) ]]</f>
        <v>770057.36</v>
      </c>
      <c r="T24" s="8">
        <v>0</v>
      </c>
      <c r="U24" s="5" t="s">
        <v>146</v>
      </c>
      <c r="V24" s="19">
        <v>770057.36</v>
      </c>
      <c r="W24" s="8">
        <v>0</v>
      </c>
      <c r="X24" s="8">
        <v>0</v>
      </c>
      <c r="Y24" s="8">
        <v>0</v>
      </c>
      <c r="Z24" s="24">
        <f>Tabla2[[#This Row],[MONTO TOTAL     (modificado)]]</f>
        <v>770057.36</v>
      </c>
      <c r="AA24" s="8">
        <v>0</v>
      </c>
      <c r="AB24" s="19">
        <v>770057.36</v>
      </c>
      <c r="AC24" s="8">
        <v>0</v>
      </c>
      <c r="AD24" s="8">
        <v>0</v>
      </c>
      <c r="AE24" s="8">
        <v>0</v>
      </c>
      <c r="AF24" s="24">
        <f>Tabla2[[#This Row],[MONTO TOTAL (comprometido)]]</f>
        <v>770057.36</v>
      </c>
      <c r="AG24" s="8">
        <v>0</v>
      </c>
      <c r="AH24" s="19">
        <v>770057.36</v>
      </c>
      <c r="AI24" s="8">
        <v>0</v>
      </c>
      <c r="AJ24" s="8">
        <v>0</v>
      </c>
      <c r="AK24" s="8">
        <v>0</v>
      </c>
      <c r="AL24" s="24">
        <f>Tabla2[[#This Row],[MONTO TOTAL      (devengado)]]</f>
        <v>770057.36</v>
      </c>
      <c r="AM24" s="8">
        <v>0</v>
      </c>
      <c r="AN24" s="19">
        <v>770057.36</v>
      </c>
      <c r="AO24" s="8">
        <v>0</v>
      </c>
      <c r="AP24" s="8">
        <v>0</v>
      </c>
      <c r="AQ24" s="8">
        <v>0</v>
      </c>
      <c r="AR24" s="24">
        <f>Tabla2[[#This Row],[MONTO TOTAL        (ejercido)]]</f>
        <v>770057.36</v>
      </c>
      <c r="AS24" s="8">
        <v>0</v>
      </c>
      <c r="AT24" s="19">
        <v>770057.36</v>
      </c>
      <c r="AU24" s="8">
        <v>0</v>
      </c>
      <c r="AV24" s="8">
        <v>0</v>
      </c>
      <c r="AW24" s="8">
        <v>0</v>
      </c>
      <c r="AX24" s="24">
        <f>Tabla2[[#This Row],[MONTO TOTAL         (pagado)]]</f>
        <v>770057.36</v>
      </c>
      <c r="AY24" s="8">
        <v>0</v>
      </c>
      <c r="AZ24" s="8" t="s">
        <v>147</v>
      </c>
      <c r="BA24" s="53">
        <f t="shared" si="0"/>
        <v>0</v>
      </c>
      <c r="BB24" s="63">
        <v>0</v>
      </c>
      <c r="BC24" s="63">
        <v>0</v>
      </c>
      <c r="BD24" s="63">
        <v>0</v>
      </c>
      <c r="BE24" s="53">
        <f>Tabla3[[#This Row],[MONTO TOTAL       (por ejercer)]]</f>
        <v>0</v>
      </c>
      <c r="BF24" s="63">
        <v>0</v>
      </c>
    </row>
    <row r="25" spans="1:58" ht="80.25" customHeight="1" x14ac:dyDescent="0.25">
      <c r="A25" s="18" t="s">
        <v>197</v>
      </c>
      <c r="B25" s="6" t="s">
        <v>136</v>
      </c>
      <c r="C25" s="13" t="s">
        <v>198</v>
      </c>
      <c r="D25" s="13" t="s">
        <v>149</v>
      </c>
      <c r="E25" s="6" t="s">
        <v>138</v>
      </c>
      <c r="F25" s="6" t="s">
        <v>225</v>
      </c>
      <c r="G25" s="5" t="s">
        <v>199</v>
      </c>
      <c r="H25" s="5" t="s">
        <v>200</v>
      </c>
      <c r="I25" s="5" t="s">
        <v>201</v>
      </c>
      <c r="J25" s="13">
        <v>61605</v>
      </c>
      <c r="K25" s="7" t="s">
        <v>142</v>
      </c>
      <c r="L25" s="13" t="s">
        <v>202</v>
      </c>
      <c r="M25" s="7" t="s">
        <v>144</v>
      </c>
      <c r="N25" s="5" t="s">
        <v>145</v>
      </c>
      <c r="O25" s="54">
        <v>904300</v>
      </c>
      <c r="P25" s="63">
        <v>0</v>
      </c>
      <c r="Q25" s="63">
        <v>0</v>
      </c>
      <c r="R25" s="63">
        <v>0</v>
      </c>
      <c r="S25" s="53">
        <v>0</v>
      </c>
      <c r="T25" s="19">
        <v>904300</v>
      </c>
      <c r="U25" s="5" t="s">
        <v>146</v>
      </c>
      <c r="V25" s="19">
        <v>904300</v>
      </c>
      <c r="W25" s="8">
        <v>0</v>
      </c>
      <c r="X25" s="8">
        <v>0</v>
      </c>
      <c r="Y25" s="8">
        <v>0</v>
      </c>
      <c r="Z25" s="53">
        <v>0</v>
      </c>
      <c r="AA25" s="19">
        <f>Tabla2[[#This Row],[MONTO TOTAL     (modificado)]]</f>
        <v>904300</v>
      </c>
      <c r="AB25" s="19">
        <v>904300</v>
      </c>
      <c r="AC25" s="8">
        <v>0</v>
      </c>
      <c r="AD25" s="8">
        <v>0</v>
      </c>
      <c r="AE25" s="8">
        <v>0</v>
      </c>
      <c r="AF25" s="53">
        <v>0</v>
      </c>
      <c r="AG25" s="19">
        <f>Tabla2[[#This Row],[MONTO TOTAL (comprometido)]]</f>
        <v>904300</v>
      </c>
      <c r="AH25" s="19">
        <v>904300</v>
      </c>
      <c r="AI25" s="8">
        <v>0</v>
      </c>
      <c r="AJ25" s="8">
        <v>0</v>
      </c>
      <c r="AK25" s="8">
        <v>0</v>
      </c>
      <c r="AL25" s="53">
        <v>0</v>
      </c>
      <c r="AM25" s="19">
        <f>Tabla2[[#This Row],[MONTO TOTAL      (devengado)]]</f>
        <v>904300</v>
      </c>
      <c r="AN25" s="19">
        <v>904300</v>
      </c>
      <c r="AO25" s="8">
        <v>0</v>
      </c>
      <c r="AP25" s="8">
        <v>0</v>
      </c>
      <c r="AQ25" s="8">
        <v>0</v>
      </c>
      <c r="AR25" s="53">
        <v>0</v>
      </c>
      <c r="AS25" s="19">
        <f>Tabla2[[#This Row],[MONTO TOTAL        (ejercido)]]</f>
        <v>904300</v>
      </c>
      <c r="AT25" s="19">
        <v>904300</v>
      </c>
      <c r="AU25" s="8">
        <v>0</v>
      </c>
      <c r="AV25" s="8">
        <v>0</v>
      </c>
      <c r="AW25" s="8">
        <v>0</v>
      </c>
      <c r="AX25" s="53">
        <v>0</v>
      </c>
      <c r="AY25" s="19">
        <f>Tabla2[[#This Row],[MONTO TOTAL         (pagado)]]</f>
        <v>904300</v>
      </c>
      <c r="AZ25" s="8" t="s">
        <v>147</v>
      </c>
      <c r="BA25" s="53">
        <f t="shared" si="0"/>
        <v>0</v>
      </c>
      <c r="BB25" s="63">
        <v>0</v>
      </c>
      <c r="BC25" s="63">
        <v>0</v>
      </c>
      <c r="BD25" s="63">
        <v>0</v>
      </c>
      <c r="BE25" s="53">
        <f>Tabla3[[#This Row],[MONTO TOTAL       (por ejercer)]]</f>
        <v>0</v>
      </c>
      <c r="BF25" s="63">
        <v>0</v>
      </c>
    </row>
    <row r="26" spans="1:58" ht="65.25" customHeight="1" x14ac:dyDescent="0.25">
      <c r="A26" s="76" t="s">
        <v>203</v>
      </c>
      <c r="B26" s="6" t="s">
        <v>136</v>
      </c>
      <c r="C26" s="13" t="s">
        <v>204</v>
      </c>
      <c r="D26" s="6" t="s">
        <v>167</v>
      </c>
      <c r="E26" s="6" t="s">
        <v>138</v>
      </c>
      <c r="F26" s="17" t="s">
        <v>226</v>
      </c>
      <c r="G26" s="5" t="s">
        <v>205</v>
      </c>
      <c r="H26" s="5" t="s">
        <v>200</v>
      </c>
      <c r="I26" s="5" t="s">
        <v>201</v>
      </c>
      <c r="J26" s="13">
        <v>61605</v>
      </c>
      <c r="K26" s="7" t="s">
        <v>142</v>
      </c>
      <c r="L26" s="13" t="s">
        <v>202</v>
      </c>
      <c r="M26" s="7" t="s">
        <v>144</v>
      </c>
      <c r="N26" s="5" t="s">
        <v>145</v>
      </c>
      <c r="O26" s="54">
        <v>1180000</v>
      </c>
      <c r="P26" s="63">
        <v>0</v>
      </c>
      <c r="Q26" s="63">
        <v>0</v>
      </c>
      <c r="R26" s="63">
        <v>0</v>
      </c>
      <c r="S26" s="78">
        <v>0</v>
      </c>
      <c r="T26" s="19">
        <f>Tabla2[[#This Row],[MONTO TOTAL (aprobado) ]]</f>
        <v>1180000</v>
      </c>
      <c r="U26" s="5" t="s">
        <v>146</v>
      </c>
      <c r="V26" s="19">
        <v>1180000</v>
      </c>
      <c r="W26" s="8">
        <v>0</v>
      </c>
      <c r="X26" s="8">
        <v>0</v>
      </c>
      <c r="Y26" s="8">
        <v>0</v>
      </c>
      <c r="Z26" s="78">
        <v>0</v>
      </c>
      <c r="AA26" s="19">
        <f>Tabla2[[#This Row],[MONTO TOTAL     (modificado)]]</f>
        <v>1180000</v>
      </c>
      <c r="AB26" s="19">
        <v>1180000</v>
      </c>
      <c r="AC26" s="8">
        <v>0</v>
      </c>
      <c r="AD26" s="8">
        <v>0</v>
      </c>
      <c r="AE26" s="8">
        <v>0</v>
      </c>
      <c r="AF26" s="78">
        <v>0</v>
      </c>
      <c r="AG26" s="19">
        <f>Tabla2[[#This Row],[MONTO TOTAL (comprometido)]]</f>
        <v>1180000</v>
      </c>
      <c r="AH26" s="19">
        <v>1180000</v>
      </c>
      <c r="AI26" s="8">
        <v>0</v>
      </c>
      <c r="AJ26" s="8">
        <v>0</v>
      </c>
      <c r="AK26" s="8">
        <v>0</v>
      </c>
      <c r="AL26" s="78">
        <v>0</v>
      </c>
      <c r="AM26" s="19">
        <f>Tabla2[[#This Row],[MONTO TOTAL      (devengado)]]</f>
        <v>1180000</v>
      </c>
      <c r="AN26" s="19">
        <v>1180000</v>
      </c>
      <c r="AO26" s="8">
        <v>0</v>
      </c>
      <c r="AP26" s="8">
        <v>0</v>
      </c>
      <c r="AQ26" s="8">
        <v>0</v>
      </c>
      <c r="AR26" s="78">
        <v>0</v>
      </c>
      <c r="AS26" s="19">
        <f>Tabla2[[#This Row],[MONTO TOTAL        (ejercido)]]</f>
        <v>1180000</v>
      </c>
      <c r="AT26" s="19">
        <v>1180000</v>
      </c>
      <c r="AU26" s="8">
        <v>0</v>
      </c>
      <c r="AV26" s="8">
        <v>0</v>
      </c>
      <c r="AW26" s="8">
        <v>0</v>
      </c>
      <c r="AX26" s="78">
        <v>0</v>
      </c>
      <c r="AY26" s="19">
        <f>Tabla2[[#This Row],[MONTO TOTAL         (pagado)]]</f>
        <v>1180000</v>
      </c>
      <c r="AZ26" s="8" t="s">
        <v>147</v>
      </c>
      <c r="BA26" s="53">
        <f t="shared" si="0"/>
        <v>0</v>
      </c>
      <c r="BB26" s="63">
        <v>0</v>
      </c>
      <c r="BC26" s="63">
        <v>0</v>
      </c>
      <c r="BD26" s="63">
        <v>0</v>
      </c>
      <c r="BE26" s="53">
        <f>Tabla3[[#This Row],[MONTO TOTAL       (por ejercer)]]</f>
        <v>0</v>
      </c>
      <c r="BF26" s="63">
        <v>0</v>
      </c>
    </row>
    <row r="27" spans="1:58" ht="68.25" customHeight="1" x14ac:dyDescent="0.25">
      <c r="A27" s="101" t="s">
        <v>219</v>
      </c>
      <c r="B27" s="106" t="s">
        <v>136</v>
      </c>
      <c r="C27" s="103" t="s">
        <v>217</v>
      </c>
      <c r="D27" s="103" t="s">
        <v>217</v>
      </c>
      <c r="E27" s="103" t="s">
        <v>217</v>
      </c>
      <c r="F27" s="103" t="s">
        <v>217</v>
      </c>
      <c r="G27" s="103" t="s">
        <v>217</v>
      </c>
      <c r="H27" s="103" t="s">
        <v>217</v>
      </c>
      <c r="I27" s="103" t="s">
        <v>217</v>
      </c>
      <c r="J27" s="103" t="s">
        <v>217</v>
      </c>
      <c r="K27" s="103" t="s">
        <v>217</v>
      </c>
      <c r="L27" s="103" t="s">
        <v>217</v>
      </c>
      <c r="M27" s="103" t="s">
        <v>217</v>
      </c>
      <c r="N27" s="103" t="s">
        <v>217</v>
      </c>
      <c r="O27" s="103" t="s">
        <v>217</v>
      </c>
      <c r="P27" s="103" t="s">
        <v>217</v>
      </c>
      <c r="Q27" s="103" t="s">
        <v>217</v>
      </c>
      <c r="R27" s="103" t="s">
        <v>217</v>
      </c>
      <c r="S27" s="103" t="s">
        <v>217</v>
      </c>
      <c r="T27" s="103" t="s">
        <v>217</v>
      </c>
      <c r="U27" s="104" t="s">
        <v>146</v>
      </c>
      <c r="V27" s="105" t="s">
        <v>217</v>
      </c>
      <c r="W27" s="105" t="s">
        <v>217</v>
      </c>
      <c r="X27" s="105" t="s">
        <v>217</v>
      </c>
      <c r="Y27" s="105" t="s">
        <v>217</v>
      </c>
      <c r="Z27" s="105" t="s">
        <v>217</v>
      </c>
      <c r="AA27" s="105" t="s">
        <v>217</v>
      </c>
      <c r="AB27" s="105" t="s">
        <v>217</v>
      </c>
      <c r="AC27" s="105" t="s">
        <v>217</v>
      </c>
      <c r="AD27" s="105" t="s">
        <v>217</v>
      </c>
      <c r="AE27" s="105" t="s">
        <v>217</v>
      </c>
      <c r="AF27" s="105" t="s">
        <v>217</v>
      </c>
      <c r="AG27" s="105" t="s">
        <v>217</v>
      </c>
      <c r="AH27" s="105" t="s">
        <v>217</v>
      </c>
      <c r="AI27" s="105" t="s">
        <v>217</v>
      </c>
      <c r="AJ27" s="105" t="s">
        <v>217</v>
      </c>
      <c r="AK27" s="105" t="s">
        <v>217</v>
      </c>
      <c r="AL27" s="105" t="s">
        <v>217</v>
      </c>
      <c r="AM27" s="105" t="s">
        <v>217</v>
      </c>
      <c r="AN27" s="105" t="s">
        <v>217</v>
      </c>
      <c r="AO27" s="105" t="s">
        <v>217</v>
      </c>
      <c r="AP27" s="105" t="s">
        <v>217</v>
      </c>
      <c r="AQ27" s="105" t="s">
        <v>217</v>
      </c>
      <c r="AR27" s="105" t="s">
        <v>217</v>
      </c>
      <c r="AS27" s="105" t="s">
        <v>217</v>
      </c>
      <c r="AT27" s="105" t="s">
        <v>217</v>
      </c>
      <c r="AU27" s="105" t="s">
        <v>217</v>
      </c>
      <c r="AV27" s="105" t="s">
        <v>217</v>
      </c>
      <c r="AW27" s="105" t="s">
        <v>217</v>
      </c>
      <c r="AX27" s="105" t="s">
        <v>217</v>
      </c>
      <c r="AY27" s="105" t="s">
        <v>217</v>
      </c>
      <c r="AZ27" s="105" t="s">
        <v>217</v>
      </c>
      <c r="BA27" s="105" t="s">
        <v>217</v>
      </c>
      <c r="BB27" s="105" t="s">
        <v>217</v>
      </c>
      <c r="BC27" s="105" t="s">
        <v>217</v>
      </c>
      <c r="BD27" s="105" t="s">
        <v>217</v>
      </c>
      <c r="BE27" s="105" t="s">
        <v>217</v>
      </c>
      <c r="BF27" s="105" t="s">
        <v>217</v>
      </c>
    </row>
    <row r="28" spans="1:58" ht="66" customHeight="1" x14ac:dyDescent="0.25">
      <c r="A28" s="18" t="s">
        <v>206</v>
      </c>
      <c r="B28" s="6" t="s">
        <v>136</v>
      </c>
      <c r="C28" s="13" t="s">
        <v>136</v>
      </c>
      <c r="D28" s="13" t="s">
        <v>167</v>
      </c>
      <c r="E28" s="6" t="s">
        <v>138</v>
      </c>
      <c r="F28" s="6" t="s">
        <v>207</v>
      </c>
      <c r="G28" s="5" t="s">
        <v>159</v>
      </c>
      <c r="H28" s="5" t="s">
        <v>200</v>
      </c>
      <c r="I28" s="5" t="s">
        <v>201</v>
      </c>
      <c r="J28" s="13">
        <v>62404</v>
      </c>
      <c r="K28" s="7" t="s">
        <v>142</v>
      </c>
      <c r="L28" s="13" t="s">
        <v>208</v>
      </c>
      <c r="M28" s="7" t="s">
        <v>144</v>
      </c>
      <c r="N28" s="5" t="s">
        <v>145</v>
      </c>
      <c r="O28" s="19">
        <v>1458585.4</v>
      </c>
      <c r="P28" s="63">
        <v>0</v>
      </c>
      <c r="Q28" s="63">
        <v>0</v>
      </c>
      <c r="R28" s="63">
        <v>0</v>
      </c>
      <c r="S28" s="53">
        <v>0</v>
      </c>
      <c r="T28" s="19">
        <f>Tabla2[[#This Row],[MONTO TOTAL (aprobado) ]]</f>
        <v>1458585.4</v>
      </c>
      <c r="U28" s="5" t="s">
        <v>146</v>
      </c>
      <c r="V28" s="19">
        <v>1390995.73</v>
      </c>
      <c r="W28" s="8">
        <v>0</v>
      </c>
      <c r="X28" s="8">
        <v>0</v>
      </c>
      <c r="Y28" s="8">
        <v>0</v>
      </c>
      <c r="Z28" s="53">
        <v>0</v>
      </c>
      <c r="AA28" s="19">
        <f>Tabla2[[#This Row],[MONTO TOTAL     (modificado)]]</f>
        <v>1390995.73</v>
      </c>
      <c r="AB28" s="19">
        <v>1390995.73</v>
      </c>
      <c r="AC28" s="8">
        <v>0</v>
      </c>
      <c r="AD28" s="8">
        <v>0</v>
      </c>
      <c r="AE28" s="8">
        <v>0</v>
      </c>
      <c r="AF28" s="53">
        <v>0</v>
      </c>
      <c r="AG28" s="19">
        <f>Tabla2[[#This Row],[MONTO TOTAL (comprometido)]]</f>
        <v>1390995.73</v>
      </c>
      <c r="AH28" s="19">
        <v>1390995.73</v>
      </c>
      <c r="AI28" s="8">
        <v>0</v>
      </c>
      <c r="AJ28" s="8">
        <v>0</v>
      </c>
      <c r="AK28" s="8">
        <v>0</v>
      </c>
      <c r="AL28" s="53">
        <v>0</v>
      </c>
      <c r="AM28" s="19">
        <f>Tabla2[[#This Row],[MONTO TOTAL      (devengado)]]</f>
        <v>1390995.73</v>
      </c>
      <c r="AN28" s="19">
        <v>1390995.73</v>
      </c>
      <c r="AO28" s="8">
        <v>0</v>
      </c>
      <c r="AP28" s="8">
        <v>0</v>
      </c>
      <c r="AQ28" s="8">
        <v>0</v>
      </c>
      <c r="AR28" s="53">
        <v>0</v>
      </c>
      <c r="AS28" s="19">
        <f>Tabla2[[#This Row],[MONTO TOTAL        (ejercido)]]</f>
        <v>1390995.73</v>
      </c>
      <c r="AT28" s="19">
        <v>1390995.73</v>
      </c>
      <c r="AU28" s="8">
        <v>0</v>
      </c>
      <c r="AV28" s="8">
        <v>0</v>
      </c>
      <c r="AW28" s="8">
        <v>0</v>
      </c>
      <c r="AX28" s="53">
        <v>0</v>
      </c>
      <c r="AY28" s="19">
        <f>Tabla2[[#This Row],[MONTO TOTAL         (pagado)]]</f>
        <v>1390995.73</v>
      </c>
      <c r="AZ28" s="8" t="s">
        <v>147</v>
      </c>
      <c r="BA28" s="53">
        <f t="shared" si="0"/>
        <v>0</v>
      </c>
      <c r="BB28" s="63">
        <v>0</v>
      </c>
      <c r="BC28" s="63">
        <v>0</v>
      </c>
      <c r="BD28" s="63">
        <v>0</v>
      </c>
      <c r="BE28" s="53">
        <f>Tabla3[[#This Row],[MONTO TOTAL       (por ejercer)]]</f>
        <v>0</v>
      </c>
      <c r="BF28" s="63">
        <v>0</v>
      </c>
    </row>
    <row r="29" spans="1:58" ht="66" customHeight="1" x14ac:dyDescent="0.25">
      <c r="A29" s="80" t="s">
        <v>209</v>
      </c>
      <c r="B29" s="6" t="s">
        <v>136</v>
      </c>
      <c r="C29" s="13" t="s">
        <v>210</v>
      </c>
      <c r="D29" s="13" t="s">
        <v>167</v>
      </c>
      <c r="E29" s="6" t="s">
        <v>138</v>
      </c>
      <c r="F29" s="6" t="s">
        <v>211</v>
      </c>
      <c r="G29" s="5" t="s">
        <v>186</v>
      </c>
      <c r="H29" s="5" t="s">
        <v>200</v>
      </c>
      <c r="I29" s="5" t="s">
        <v>201</v>
      </c>
      <c r="J29" s="13">
        <v>61605</v>
      </c>
      <c r="K29" s="7" t="s">
        <v>142</v>
      </c>
      <c r="L29" s="13" t="s">
        <v>143</v>
      </c>
      <c r="M29" s="7" t="s">
        <v>144</v>
      </c>
      <c r="N29" s="5" t="s">
        <v>145</v>
      </c>
      <c r="O29" s="19">
        <v>1251075</v>
      </c>
      <c r="P29" s="63">
        <v>0</v>
      </c>
      <c r="Q29" s="63">
        <v>0</v>
      </c>
      <c r="R29" s="63">
        <v>0</v>
      </c>
      <c r="S29" s="53">
        <v>0</v>
      </c>
      <c r="T29" s="19">
        <f>Tabla2[[#This Row],[MONTO TOTAL (aprobado) ]]</f>
        <v>1251075</v>
      </c>
      <c r="U29" s="5" t="s">
        <v>146</v>
      </c>
      <c r="V29" s="19">
        <v>1251075</v>
      </c>
      <c r="W29" s="8">
        <v>0</v>
      </c>
      <c r="X29" s="8">
        <v>0</v>
      </c>
      <c r="Y29" s="8">
        <v>0</v>
      </c>
      <c r="Z29" s="79">
        <v>0</v>
      </c>
      <c r="AA29" s="19">
        <f>Tabla2[[#This Row],[MONTO TOTAL     (modificado)]]</f>
        <v>1251075</v>
      </c>
      <c r="AB29" s="19">
        <v>1251075</v>
      </c>
      <c r="AC29" s="8">
        <v>0</v>
      </c>
      <c r="AD29" s="8">
        <v>0</v>
      </c>
      <c r="AE29" s="8">
        <v>0</v>
      </c>
      <c r="AF29" s="53">
        <v>0</v>
      </c>
      <c r="AG29" s="19">
        <f>Tabla2[[#This Row],[MONTO TOTAL (comprometido)]]</f>
        <v>1251075</v>
      </c>
      <c r="AH29" s="19">
        <v>1251075</v>
      </c>
      <c r="AI29" s="8">
        <v>0</v>
      </c>
      <c r="AJ29" s="8">
        <v>0</v>
      </c>
      <c r="AK29" s="8">
        <v>0</v>
      </c>
      <c r="AL29" s="53">
        <v>0</v>
      </c>
      <c r="AM29" s="19">
        <f>Tabla2[[#This Row],[MONTO TOTAL      (devengado)]]</f>
        <v>1251075</v>
      </c>
      <c r="AN29" s="19">
        <v>1251075</v>
      </c>
      <c r="AO29" s="8">
        <v>0</v>
      </c>
      <c r="AP29" s="8">
        <v>0</v>
      </c>
      <c r="AQ29" s="8">
        <v>0</v>
      </c>
      <c r="AR29" s="53">
        <v>0</v>
      </c>
      <c r="AS29" s="19">
        <f>Tabla2[[#This Row],[MONTO TOTAL        (ejercido)]]</f>
        <v>1251075</v>
      </c>
      <c r="AT29" s="19">
        <v>1251075</v>
      </c>
      <c r="AU29" s="8">
        <v>0</v>
      </c>
      <c r="AV29" s="73">
        <v>0</v>
      </c>
      <c r="AW29" s="73">
        <v>0</v>
      </c>
      <c r="AX29" s="74">
        <v>0</v>
      </c>
      <c r="AY29" s="19">
        <f>Tabla2[[#This Row],[MONTO TOTAL         (pagado)]]</f>
        <v>1251075</v>
      </c>
      <c r="AZ29" s="8" t="s">
        <v>147</v>
      </c>
      <c r="BA29" s="53">
        <f t="shared" si="0"/>
        <v>0</v>
      </c>
      <c r="BB29" s="63">
        <v>0</v>
      </c>
      <c r="BC29" s="63">
        <v>0</v>
      </c>
      <c r="BD29" s="63">
        <v>0</v>
      </c>
      <c r="BE29" s="53">
        <f>Tabla3[[#This Row],[MONTO TOTAL       (por ejercer)]]</f>
        <v>0</v>
      </c>
      <c r="BF29" s="63">
        <v>0</v>
      </c>
    </row>
    <row r="30" spans="1:58" ht="84.75" customHeight="1" x14ac:dyDescent="0.25">
      <c r="A30" s="80" t="s">
        <v>212</v>
      </c>
      <c r="B30" s="6" t="s">
        <v>136</v>
      </c>
      <c r="C30" s="13" t="s">
        <v>136</v>
      </c>
      <c r="D30" s="13" t="s">
        <v>167</v>
      </c>
      <c r="E30" s="6" t="s">
        <v>138</v>
      </c>
      <c r="F30" s="6" t="s">
        <v>213</v>
      </c>
      <c r="G30" s="5" t="s">
        <v>214</v>
      </c>
      <c r="H30" s="5" t="s">
        <v>215</v>
      </c>
      <c r="I30" s="5" t="s">
        <v>218</v>
      </c>
      <c r="J30" s="13">
        <v>61605</v>
      </c>
      <c r="K30" s="7" t="s">
        <v>142</v>
      </c>
      <c r="L30" s="13" t="s">
        <v>143</v>
      </c>
      <c r="M30" s="7" t="s">
        <v>144</v>
      </c>
      <c r="N30" s="5" t="s">
        <v>156</v>
      </c>
      <c r="O30" s="19">
        <v>1091439.6299999999</v>
      </c>
      <c r="P30" s="63">
        <v>0</v>
      </c>
      <c r="Q30" s="63">
        <v>0</v>
      </c>
      <c r="R30" s="63">
        <v>0</v>
      </c>
      <c r="S30" s="24">
        <f>Tabla2[[#This Row],[MONTO TOTAL (aprobado) ]]</f>
        <v>1091439.6299999999</v>
      </c>
      <c r="T30" s="53">
        <v>0</v>
      </c>
      <c r="U30" s="5" t="s">
        <v>146</v>
      </c>
      <c r="V30" s="19">
        <v>1091439.6299999999</v>
      </c>
      <c r="W30" s="8">
        <v>0</v>
      </c>
      <c r="X30" s="8">
        <v>0</v>
      </c>
      <c r="Y30" s="8">
        <v>0</v>
      </c>
      <c r="Z30" s="22">
        <f>Tabla2[[#This Row],[MONTO TOTAL     (modificado)]]</f>
        <v>1091439.6299999999</v>
      </c>
      <c r="AA30" s="8">
        <v>0</v>
      </c>
      <c r="AB30" s="19">
        <v>1091439.6299999999</v>
      </c>
      <c r="AC30" s="8">
        <v>0</v>
      </c>
      <c r="AD30" s="8">
        <v>0</v>
      </c>
      <c r="AE30" s="8">
        <v>0</v>
      </c>
      <c r="AF30" s="19">
        <f>Tabla2[[#This Row],[MONTO TOTAL (comprometido)]]</f>
        <v>1091439.6299999999</v>
      </c>
      <c r="AG30" s="8">
        <v>0</v>
      </c>
      <c r="AH30" s="19">
        <v>1091439.6299999999</v>
      </c>
      <c r="AI30" s="8">
        <v>0</v>
      </c>
      <c r="AJ30" s="8">
        <v>0</v>
      </c>
      <c r="AK30" s="8">
        <v>0</v>
      </c>
      <c r="AL30" s="19">
        <f>Tabla2[[#This Row],[MONTO TOTAL      (devengado)]]</f>
        <v>1091439.6299999999</v>
      </c>
      <c r="AM30" s="53">
        <v>0</v>
      </c>
      <c r="AN30" s="19">
        <v>1091439.6299999999</v>
      </c>
      <c r="AO30" s="8">
        <v>0</v>
      </c>
      <c r="AP30" s="8">
        <v>0</v>
      </c>
      <c r="AQ30" s="8">
        <v>0</v>
      </c>
      <c r="AR30" s="19">
        <f>Tabla2[[#This Row],[MONTO TOTAL        (ejercido)]]</f>
        <v>1091439.6299999999</v>
      </c>
      <c r="AS30" s="53">
        <v>0</v>
      </c>
      <c r="AT30" s="19">
        <v>1091439.6299999999</v>
      </c>
      <c r="AU30" s="8">
        <v>0</v>
      </c>
      <c r="AV30" s="73">
        <v>0</v>
      </c>
      <c r="AW30" s="73">
        <v>0</v>
      </c>
      <c r="AX30" s="75">
        <f>Tabla2[[#This Row],[MONTO TOTAL         (pagado)]]</f>
        <v>1091439.6299999999</v>
      </c>
      <c r="AY30" s="73">
        <v>0</v>
      </c>
      <c r="AZ30" s="73" t="s">
        <v>147</v>
      </c>
      <c r="BA30" s="53">
        <f t="shared" si="0"/>
        <v>0</v>
      </c>
      <c r="BB30" s="73">
        <v>0</v>
      </c>
      <c r="BC30" s="73">
        <v>0</v>
      </c>
      <c r="BD30" s="73">
        <v>0</v>
      </c>
      <c r="BE30" s="53">
        <f>Tabla3[[#This Row],[MONTO TOTAL       (por ejercer)]]</f>
        <v>0</v>
      </c>
      <c r="BF30" s="73">
        <v>0</v>
      </c>
    </row>
    <row r="31" spans="1:58" ht="57" customHeight="1" x14ac:dyDescent="0.25">
      <c r="A31" s="16"/>
      <c r="B31" s="6"/>
      <c r="C31" s="13"/>
      <c r="D31" s="13"/>
      <c r="E31" s="6"/>
      <c r="F31" s="6"/>
      <c r="G31" s="5"/>
      <c r="H31" s="5"/>
      <c r="I31" s="5"/>
      <c r="J31" s="13"/>
      <c r="K31" s="7"/>
      <c r="L31" s="18"/>
      <c r="M31" s="7"/>
      <c r="N31" s="5"/>
      <c r="O31" s="53"/>
      <c r="P31" s="63"/>
      <c r="Q31" s="63"/>
      <c r="R31" s="63"/>
      <c r="S31" s="19"/>
      <c r="T31" s="8"/>
      <c r="U31" s="5"/>
      <c r="V31" s="19"/>
      <c r="W31" s="8"/>
      <c r="X31" s="8"/>
      <c r="Y31" s="8"/>
      <c r="Z31" s="22"/>
      <c r="AA31" s="8"/>
      <c r="AB31" s="19"/>
      <c r="AC31" s="8"/>
      <c r="AD31" s="8"/>
      <c r="AE31" s="8"/>
      <c r="AF31" s="19"/>
      <c r="AG31" s="8"/>
      <c r="AH31" s="19"/>
      <c r="AI31" s="8"/>
      <c r="AJ31" s="8"/>
      <c r="AK31" s="8"/>
      <c r="AL31" s="19"/>
      <c r="AM31" s="8"/>
      <c r="AN31" s="19"/>
      <c r="AO31" s="8"/>
      <c r="AP31" s="8"/>
      <c r="AQ31" s="8"/>
      <c r="AR31" s="19"/>
      <c r="AS31" s="8"/>
      <c r="AT31" s="19"/>
      <c r="AU31" s="8"/>
      <c r="AV31" s="8"/>
      <c r="AW31" s="8"/>
      <c r="AX31" s="19"/>
      <c r="AY31" s="8"/>
      <c r="AZ31" s="8"/>
      <c r="BA31" s="19"/>
      <c r="BB31" s="8"/>
      <c r="BC31" s="8"/>
      <c r="BD31" s="8"/>
      <c r="BE31" s="19"/>
      <c r="BF31" s="8"/>
    </row>
    <row r="32" spans="1:58" ht="54" customHeight="1" x14ac:dyDescent="0.25">
      <c r="A32" s="81"/>
      <c r="B32" s="68"/>
      <c r="C32" s="82"/>
      <c r="D32" s="82"/>
      <c r="E32" s="68"/>
      <c r="F32" s="68"/>
      <c r="G32" s="67"/>
      <c r="H32" s="67"/>
      <c r="I32" s="67"/>
      <c r="J32" s="82"/>
      <c r="K32" s="25"/>
      <c r="L32" s="83"/>
      <c r="M32" s="25"/>
      <c r="N32" s="67"/>
      <c r="O32" s="84"/>
      <c r="P32" s="85"/>
      <c r="Q32" s="85"/>
      <c r="R32" s="85"/>
      <c r="S32" s="86"/>
      <c r="T32" s="86"/>
      <c r="U32" s="67"/>
      <c r="V32" s="86"/>
      <c r="W32" s="87"/>
      <c r="X32" s="87"/>
      <c r="Y32" s="87"/>
      <c r="Z32" s="88"/>
      <c r="AA32" s="86"/>
      <c r="AB32" s="86"/>
      <c r="AC32" s="87"/>
      <c r="AD32" s="87"/>
      <c r="AE32" s="87"/>
      <c r="AF32" s="86"/>
      <c r="AG32" s="86"/>
      <c r="AH32" s="86"/>
      <c r="AI32" s="89"/>
      <c r="AJ32" s="89"/>
      <c r="AK32" s="89"/>
      <c r="AL32" s="86"/>
      <c r="AM32" s="86"/>
      <c r="AN32" s="86"/>
      <c r="AO32" s="89"/>
      <c r="AP32" s="89"/>
      <c r="AQ32" s="89"/>
      <c r="AR32" s="86"/>
      <c r="AS32" s="86"/>
      <c r="AT32" s="86"/>
      <c r="AU32" s="89"/>
      <c r="AV32" s="89"/>
      <c r="AW32" s="89"/>
      <c r="AX32" s="86"/>
      <c r="AY32" s="86"/>
      <c r="AZ32" s="86"/>
      <c r="BA32" s="86"/>
      <c r="BB32" s="89"/>
      <c r="BC32" s="89"/>
      <c r="BD32" s="89"/>
      <c r="BE32" s="86"/>
      <c r="BF32" s="89"/>
    </row>
    <row r="33" spans="1:58" ht="59.25" customHeight="1" x14ac:dyDescent="0.25">
      <c r="A33" s="15"/>
      <c r="B33" s="6"/>
      <c r="C33" s="13"/>
      <c r="D33" s="13"/>
      <c r="E33" s="6"/>
      <c r="F33" s="6"/>
      <c r="G33" s="5"/>
      <c r="H33" s="5"/>
      <c r="I33" s="5"/>
      <c r="J33" s="13"/>
      <c r="K33" s="7"/>
      <c r="L33" s="13"/>
      <c r="M33" s="7"/>
      <c r="N33" s="5"/>
      <c r="O33" s="53"/>
      <c r="P33" s="63"/>
      <c r="Q33" s="63"/>
      <c r="R33" s="63"/>
      <c r="S33" s="19"/>
      <c r="T33" s="8"/>
      <c r="U33" s="5"/>
      <c r="V33" s="19"/>
      <c r="W33" s="8"/>
      <c r="X33" s="8"/>
      <c r="Y33" s="8"/>
      <c r="Z33" s="22"/>
      <c r="AA33" s="8"/>
      <c r="AB33" s="19"/>
      <c r="AC33" s="8"/>
      <c r="AD33" s="8"/>
      <c r="AE33" s="8"/>
      <c r="AF33" s="19"/>
      <c r="AG33" s="8"/>
      <c r="AH33" s="19"/>
      <c r="AI33" s="8"/>
      <c r="AJ33" s="8"/>
      <c r="AK33" s="8"/>
      <c r="AL33" s="19"/>
      <c r="AM33" s="8"/>
      <c r="AN33" s="19"/>
      <c r="AO33" s="8"/>
      <c r="AP33" s="8"/>
      <c r="AQ33" s="8"/>
      <c r="AR33" s="19"/>
      <c r="AS33" s="8"/>
      <c r="AT33" s="19"/>
      <c r="AU33" s="8"/>
      <c r="AV33" s="8"/>
      <c r="AW33" s="8"/>
      <c r="AX33" s="19"/>
      <c r="AY33" s="8"/>
      <c r="AZ33" s="8"/>
      <c r="BA33" s="19"/>
      <c r="BB33" s="8"/>
      <c r="BC33" s="8"/>
      <c r="BD33" s="8"/>
      <c r="BE33" s="19"/>
      <c r="BF33" s="8"/>
    </row>
    <row r="34" spans="1:58" ht="59.25" customHeight="1" x14ac:dyDescent="0.25">
      <c r="A34" s="14"/>
      <c r="B34" s="6"/>
      <c r="C34" s="13"/>
      <c r="D34" s="6"/>
      <c r="E34" s="6"/>
      <c r="F34" s="6"/>
      <c r="G34" s="5"/>
      <c r="H34" s="5"/>
      <c r="I34" s="5"/>
      <c r="J34" s="13"/>
      <c r="K34" s="7"/>
      <c r="L34" s="13"/>
      <c r="M34" s="7"/>
      <c r="N34" s="5"/>
      <c r="O34" s="53"/>
      <c r="P34" s="63"/>
      <c r="Q34" s="63"/>
      <c r="R34" s="63"/>
      <c r="S34" s="19"/>
      <c r="T34" s="22"/>
      <c r="U34" s="5"/>
      <c r="V34" s="19"/>
      <c r="W34" s="8"/>
      <c r="X34" s="8"/>
      <c r="Y34" s="8"/>
      <c r="Z34" s="8"/>
      <c r="AA34" s="22"/>
      <c r="AB34" s="19"/>
      <c r="AC34" s="8"/>
      <c r="AD34" s="8"/>
      <c r="AE34" s="8"/>
      <c r="AF34" s="19"/>
      <c r="AG34" s="22"/>
      <c r="AH34" s="19"/>
      <c r="AI34" s="8"/>
      <c r="AJ34" s="8"/>
      <c r="AK34" s="8"/>
      <c r="AL34" s="19"/>
      <c r="AM34" s="22"/>
      <c r="AN34" s="19"/>
      <c r="AO34" s="8"/>
      <c r="AP34" s="8"/>
      <c r="AQ34" s="8"/>
      <c r="AR34" s="19"/>
      <c r="AS34" s="22"/>
      <c r="AT34" s="19"/>
      <c r="AU34" s="8"/>
      <c r="AV34" s="8"/>
      <c r="AW34" s="8"/>
      <c r="AX34" s="19"/>
      <c r="AY34" s="22"/>
      <c r="AZ34" s="8"/>
      <c r="BA34" s="19"/>
      <c r="BB34" s="8"/>
      <c r="BC34" s="8"/>
      <c r="BD34" s="8"/>
      <c r="BE34" s="19"/>
      <c r="BF34" s="8"/>
    </row>
    <row r="35" spans="1:58" ht="50.25" customHeight="1" x14ac:dyDescent="0.25">
      <c r="A35" s="16"/>
      <c r="B35" s="6"/>
      <c r="C35" s="13"/>
      <c r="D35" s="13"/>
      <c r="E35" s="6"/>
      <c r="F35" s="6"/>
      <c r="G35" s="5"/>
      <c r="H35" s="5"/>
      <c r="I35" s="5"/>
      <c r="J35" s="13"/>
      <c r="K35" s="7"/>
      <c r="L35" s="13"/>
      <c r="M35" s="7"/>
      <c r="N35" s="5"/>
      <c r="O35" s="53"/>
      <c r="P35" s="63"/>
      <c r="Q35" s="63"/>
      <c r="R35" s="63"/>
      <c r="S35" s="19"/>
      <c r="T35" s="22"/>
      <c r="U35" s="5"/>
      <c r="V35" s="19"/>
      <c r="W35" s="8"/>
      <c r="X35" s="8"/>
      <c r="Y35" s="8"/>
      <c r="Z35" s="8"/>
      <c r="AA35" s="22"/>
      <c r="AB35" s="19"/>
      <c r="AC35" s="8"/>
      <c r="AD35" s="8"/>
      <c r="AE35" s="8"/>
      <c r="AF35" s="19"/>
      <c r="AG35" s="22"/>
      <c r="AH35" s="19"/>
      <c r="AI35" s="8"/>
      <c r="AJ35" s="8"/>
      <c r="AK35" s="8"/>
      <c r="AL35" s="19"/>
      <c r="AM35" s="22"/>
      <c r="AN35" s="19"/>
      <c r="AO35" s="8"/>
      <c r="AP35" s="8"/>
      <c r="AQ35" s="8"/>
      <c r="AR35" s="19"/>
      <c r="AS35" s="22"/>
      <c r="AT35" s="19"/>
      <c r="AU35" s="8"/>
      <c r="AV35" s="8"/>
      <c r="AW35" s="8"/>
      <c r="AX35" s="19"/>
      <c r="AY35" s="22"/>
      <c r="AZ35" s="8"/>
      <c r="BA35" s="19"/>
      <c r="BB35" s="8"/>
      <c r="BC35" s="8"/>
      <c r="BD35" s="8"/>
      <c r="BE35" s="19"/>
      <c r="BF35" s="8"/>
    </row>
    <row r="36" spans="1:58" ht="50.25" customHeight="1" x14ac:dyDescent="0.25">
      <c r="A36" s="16"/>
      <c r="B36" s="6"/>
      <c r="C36" s="13"/>
      <c r="D36" s="13"/>
      <c r="E36" s="6"/>
      <c r="F36" s="6"/>
      <c r="G36" s="5"/>
      <c r="H36" s="5"/>
      <c r="I36" s="5"/>
      <c r="J36" s="13"/>
      <c r="K36" s="7"/>
      <c r="L36" s="13"/>
      <c r="M36" s="7"/>
      <c r="N36" s="5"/>
      <c r="O36" s="53"/>
      <c r="P36" s="63"/>
      <c r="Q36" s="63"/>
      <c r="R36" s="63"/>
      <c r="S36" s="19"/>
      <c r="T36" s="8"/>
      <c r="U36" s="5"/>
      <c r="V36" s="19"/>
      <c r="W36" s="8"/>
      <c r="X36" s="8"/>
      <c r="Y36" s="8"/>
      <c r="Z36" s="22"/>
      <c r="AA36" s="8"/>
      <c r="AB36" s="19"/>
      <c r="AC36" s="8"/>
      <c r="AD36" s="8"/>
      <c r="AE36" s="8"/>
      <c r="AF36" s="19"/>
      <c r="AG36" s="8"/>
      <c r="AH36" s="19"/>
      <c r="AI36" s="8"/>
      <c r="AJ36" s="8"/>
      <c r="AK36" s="8"/>
      <c r="AL36" s="19"/>
      <c r="AM36" s="8"/>
      <c r="AN36" s="19"/>
      <c r="AO36" s="8"/>
      <c r="AP36" s="8"/>
      <c r="AQ36" s="8"/>
      <c r="AR36" s="19"/>
      <c r="AS36" s="8"/>
      <c r="AT36" s="19"/>
      <c r="AU36" s="8"/>
      <c r="AV36" s="8"/>
      <c r="AW36" s="8"/>
      <c r="AX36" s="19"/>
      <c r="AY36" s="8"/>
      <c r="AZ36" s="8"/>
      <c r="BA36" s="19"/>
      <c r="BB36" s="8"/>
      <c r="BC36" s="8"/>
      <c r="BD36" s="8"/>
      <c r="BE36" s="19"/>
      <c r="BF36" s="8"/>
    </row>
    <row r="37" spans="1:58" ht="43.5" customHeight="1" x14ac:dyDescent="0.25">
      <c r="A37" s="14"/>
      <c r="B37" s="6"/>
      <c r="C37" s="13"/>
      <c r="D37" s="13"/>
      <c r="E37" s="6"/>
      <c r="F37" s="6"/>
      <c r="G37" s="5"/>
      <c r="H37" s="5"/>
      <c r="I37" s="5"/>
      <c r="J37" s="13"/>
      <c r="K37" s="7"/>
      <c r="L37" s="13"/>
      <c r="M37" s="7"/>
      <c r="N37" s="5"/>
      <c r="O37" s="53"/>
      <c r="P37" s="63"/>
      <c r="Q37" s="63"/>
      <c r="R37" s="63"/>
      <c r="S37" s="19"/>
      <c r="T37" s="8"/>
      <c r="U37" s="5"/>
      <c r="V37" s="19"/>
      <c r="W37" s="8"/>
      <c r="X37" s="8"/>
      <c r="Y37" s="8"/>
      <c r="Z37" s="22"/>
      <c r="AA37" s="8"/>
      <c r="AB37" s="19"/>
      <c r="AC37" s="8"/>
      <c r="AD37" s="8"/>
      <c r="AE37" s="8"/>
      <c r="AF37" s="19"/>
      <c r="AG37" s="8"/>
      <c r="AH37" s="19"/>
      <c r="AI37" s="8"/>
      <c r="AJ37" s="8"/>
      <c r="AK37" s="8"/>
      <c r="AL37" s="19"/>
      <c r="AM37" s="8"/>
      <c r="AN37" s="19"/>
      <c r="AO37" s="8"/>
      <c r="AP37" s="8"/>
      <c r="AQ37" s="8"/>
      <c r="AR37" s="19"/>
      <c r="AS37" s="8"/>
      <c r="AT37" s="19"/>
      <c r="AU37" s="8"/>
      <c r="AV37" s="8"/>
      <c r="AW37" s="8"/>
      <c r="AX37" s="19"/>
      <c r="AY37" s="8"/>
      <c r="AZ37" s="8"/>
      <c r="BA37" s="19"/>
      <c r="BB37" s="8"/>
      <c r="BC37" s="8"/>
      <c r="BD37" s="8"/>
      <c r="BE37" s="19"/>
      <c r="BF37" s="8"/>
    </row>
    <row r="38" spans="1:58" ht="45.75" customHeight="1" x14ac:dyDescent="0.25">
      <c r="A38" s="16"/>
      <c r="B38" s="6"/>
      <c r="C38" s="13"/>
      <c r="D38" s="13"/>
      <c r="E38" s="6"/>
      <c r="F38" s="6"/>
      <c r="G38" s="5"/>
      <c r="H38" s="5"/>
      <c r="I38" s="5"/>
      <c r="J38" s="13"/>
      <c r="K38" s="7"/>
      <c r="L38" s="13"/>
      <c r="M38" s="7"/>
      <c r="N38" s="5"/>
      <c r="O38" s="53"/>
      <c r="P38" s="63"/>
      <c r="Q38" s="63"/>
      <c r="R38" s="63"/>
      <c r="S38" s="19"/>
      <c r="T38" s="22"/>
      <c r="U38" s="5"/>
      <c r="V38" s="19"/>
      <c r="W38" s="8"/>
      <c r="X38" s="8"/>
      <c r="Y38" s="8"/>
      <c r="Z38" s="8"/>
      <c r="AA38" s="22"/>
      <c r="AB38" s="19"/>
      <c r="AC38" s="8"/>
      <c r="AD38" s="8"/>
      <c r="AE38" s="8"/>
      <c r="AF38" s="19"/>
      <c r="AG38" s="22"/>
      <c r="AH38" s="19"/>
      <c r="AI38" s="8"/>
      <c r="AJ38" s="8"/>
      <c r="AK38" s="8"/>
      <c r="AL38" s="19"/>
      <c r="AM38" s="22"/>
      <c r="AN38" s="19"/>
      <c r="AO38" s="8"/>
      <c r="AP38" s="8"/>
      <c r="AQ38" s="8"/>
      <c r="AR38" s="19"/>
      <c r="AS38" s="22"/>
      <c r="AT38" s="19"/>
      <c r="AU38" s="8"/>
      <c r="AV38" s="8"/>
      <c r="AW38" s="8"/>
      <c r="AX38" s="19"/>
      <c r="AY38" s="22"/>
      <c r="AZ38" s="8"/>
      <c r="BA38" s="19"/>
      <c r="BB38" s="8"/>
      <c r="BC38" s="8"/>
      <c r="BD38" s="8"/>
      <c r="BE38" s="19"/>
      <c r="BF38" s="8"/>
    </row>
    <row r="39" spans="1:58" ht="45.75" customHeight="1" x14ac:dyDescent="0.25">
      <c r="A39" s="14"/>
      <c r="B39" s="6"/>
      <c r="C39" s="13"/>
      <c r="D39" s="13"/>
      <c r="E39" s="6"/>
      <c r="F39" s="6"/>
      <c r="G39" s="5"/>
      <c r="H39" s="5"/>
      <c r="I39" s="5"/>
      <c r="J39" s="13"/>
      <c r="K39" s="7"/>
      <c r="L39" s="13"/>
      <c r="M39" s="7"/>
      <c r="N39" s="25"/>
      <c r="O39" s="53"/>
      <c r="P39" s="53"/>
      <c r="Q39" s="53"/>
      <c r="R39" s="53"/>
      <c r="S39" s="19"/>
      <c r="T39" s="19"/>
      <c r="U39" s="25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25"/>
      <c r="BA39" s="19"/>
      <c r="BB39" s="8"/>
      <c r="BC39" s="8"/>
      <c r="BD39" s="8"/>
      <c r="BE39" s="19"/>
      <c r="BF39" s="8"/>
    </row>
    <row r="40" spans="1:58" ht="21" customHeight="1" x14ac:dyDescent="0.25">
      <c r="A40" s="2" t="s">
        <v>126</v>
      </c>
      <c r="B40" s="35" t="s">
        <v>127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8"/>
      <c r="O40" s="60"/>
      <c r="P40" s="60"/>
      <c r="Q40" s="60"/>
      <c r="R40" s="60"/>
      <c r="S40" s="36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21"/>
      <c r="AH40" s="21"/>
      <c r="AN40" s="21"/>
      <c r="AT40" s="21"/>
    </row>
    <row r="41" spans="1:58" ht="21" customHeight="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8"/>
      <c r="O41" s="60"/>
      <c r="P41" s="64"/>
      <c r="Q41" s="64"/>
      <c r="R41" s="64"/>
      <c r="S41" s="36"/>
      <c r="T41" s="38"/>
      <c r="U41" s="38"/>
      <c r="V41" s="39"/>
      <c r="W41" s="39"/>
      <c r="X41" s="39"/>
      <c r="Y41" s="38"/>
      <c r="Z41" s="38"/>
      <c r="AA41" s="38"/>
      <c r="AB41" s="38"/>
      <c r="AC41" s="38"/>
      <c r="AD41" s="38"/>
      <c r="AE41" s="38"/>
      <c r="AF41" s="21"/>
      <c r="AH41" s="21"/>
      <c r="AN41" s="21"/>
      <c r="AT41" s="21"/>
    </row>
    <row r="42" spans="1:58" ht="21" customHeight="1" x14ac:dyDescent="0.25">
      <c r="A42" s="35"/>
      <c r="B42" s="40"/>
      <c r="C42" s="40"/>
      <c r="D42" s="40"/>
      <c r="E42" s="41"/>
      <c r="F42" s="41"/>
      <c r="G42" s="41"/>
      <c r="H42" s="41"/>
      <c r="I42" s="41"/>
      <c r="J42" s="41"/>
      <c r="K42" s="42"/>
      <c r="L42" s="35"/>
      <c r="M42" s="35"/>
      <c r="N42" s="38"/>
      <c r="O42" s="57"/>
      <c r="T42" s="38"/>
      <c r="V42" s="21"/>
      <c r="Y42" s="43"/>
      <c r="Z42" s="44"/>
      <c r="AA42" s="44"/>
      <c r="AB42" s="44"/>
      <c r="AC42" s="43"/>
      <c r="AD42" s="45"/>
      <c r="AE42" s="45"/>
      <c r="AF42" s="21"/>
      <c r="AH42" s="21"/>
      <c r="AN42" s="21"/>
      <c r="AT42" s="94"/>
      <c r="AU42" s="94"/>
      <c r="AV42" s="94"/>
      <c r="AW42" s="94"/>
      <c r="AX42" s="94"/>
    </row>
    <row r="43" spans="1:58" x14ac:dyDescent="0.25">
      <c r="A43" s="35"/>
      <c r="B43" s="95" t="s">
        <v>128</v>
      </c>
      <c r="C43" s="95"/>
      <c r="D43" s="95"/>
      <c r="E43" s="46"/>
      <c r="F43" s="46"/>
      <c r="G43" s="46"/>
      <c r="H43" s="46"/>
      <c r="I43" s="46"/>
      <c r="J43" s="46"/>
      <c r="K43" s="42"/>
      <c r="L43" s="35"/>
      <c r="M43" s="35"/>
      <c r="N43" s="38"/>
      <c r="O43" s="57"/>
      <c r="T43" s="38"/>
      <c r="V43" s="21"/>
      <c r="Y43" s="96" t="s">
        <v>129</v>
      </c>
      <c r="Z43" s="96"/>
      <c r="AA43" s="96"/>
      <c r="AB43" s="96"/>
      <c r="AC43" s="96"/>
      <c r="AD43" s="47"/>
      <c r="AE43" s="47"/>
      <c r="AF43" s="21"/>
      <c r="AH43" s="21"/>
      <c r="AN43" s="21"/>
      <c r="AT43" s="96" t="s">
        <v>133</v>
      </c>
      <c r="AU43" s="96"/>
      <c r="AV43" s="96"/>
      <c r="AW43" s="96"/>
      <c r="AX43" s="96"/>
    </row>
    <row r="44" spans="1:58" x14ac:dyDescent="0.25">
      <c r="A44" s="35"/>
      <c r="B44" s="97" t="s">
        <v>131</v>
      </c>
      <c r="C44" s="97"/>
      <c r="D44" s="97"/>
      <c r="E44" s="42"/>
      <c r="G44" s="42"/>
      <c r="H44" s="42"/>
      <c r="I44" s="42"/>
      <c r="J44" s="42"/>
      <c r="K44" s="42"/>
      <c r="L44" s="35"/>
      <c r="M44" s="35"/>
      <c r="N44" s="38"/>
      <c r="O44" s="57"/>
      <c r="T44" s="38"/>
      <c r="V44" s="21"/>
      <c r="Y44" s="47"/>
      <c r="Z44" s="97" t="s">
        <v>134</v>
      </c>
      <c r="AA44" s="97"/>
      <c r="AB44" s="97"/>
      <c r="AC44" s="47"/>
      <c r="AD44" s="47"/>
      <c r="AE44" s="47"/>
      <c r="AF44" s="21"/>
      <c r="AH44" s="21"/>
      <c r="AN44" s="21"/>
      <c r="AT44" s="96" t="s">
        <v>132</v>
      </c>
      <c r="AU44" s="96"/>
      <c r="AV44" s="96"/>
      <c r="AW44" s="96"/>
      <c r="AX44" s="96"/>
    </row>
    <row r="45" spans="1:58" x14ac:dyDescent="0.25">
      <c r="A45" s="35"/>
      <c r="C45" s="42"/>
      <c r="D45" s="42"/>
      <c r="E45" s="42"/>
      <c r="G45" s="42"/>
      <c r="H45" s="42"/>
      <c r="I45" s="42"/>
      <c r="J45" s="42"/>
      <c r="K45" s="42"/>
      <c r="L45" s="35"/>
      <c r="M45" s="35"/>
      <c r="N45" s="38"/>
      <c r="O45" s="57"/>
      <c r="T45" s="38"/>
      <c r="V45" s="21"/>
      <c r="Y45" s="47"/>
      <c r="Z45" s="47"/>
      <c r="AA45" s="42"/>
      <c r="AB45" s="47"/>
      <c r="AC45" s="47"/>
      <c r="AD45" s="47"/>
      <c r="AE45" s="47"/>
      <c r="AF45" s="21"/>
      <c r="AH45" s="21"/>
      <c r="AN45" s="21"/>
      <c r="AT45" s="47"/>
      <c r="AU45" s="47"/>
      <c r="AV45" s="42"/>
      <c r="AW45" s="47"/>
      <c r="AX45" s="47"/>
    </row>
    <row r="46" spans="1:58" x14ac:dyDescent="0.25">
      <c r="A46" s="35" t="s">
        <v>130</v>
      </c>
      <c r="C46" s="42"/>
      <c r="D46" s="42"/>
      <c r="E46" s="42"/>
      <c r="G46" s="42"/>
      <c r="H46" s="42"/>
      <c r="I46" s="42"/>
      <c r="J46" s="42"/>
      <c r="K46" s="42"/>
      <c r="L46" s="35"/>
      <c r="M46" s="35"/>
      <c r="N46" s="38"/>
      <c r="O46" s="57"/>
      <c r="T46" s="38"/>
      <c r="V46" s="21"/>
      <c r="Y46" s="47"/>
      <c r="Z46" s="47"/>
      <c r="AA46" s="42"/>
      <c r="AB46" s="47"/>
      <c r="AC46" s="47"/>
      <c r="AD46" s="47"/>
      <c r="AE46" s="47"/>
      <c r="AF46" s="21"/>
      <c r="AH46" s="21"/>
      <c r="AN46" s="21"/>
      <c r="AT46" s="47"/>
      <c r="AU46" s="47"/>
      <c r="AV46" s="42"/>
      <c r="AW46" s="47"/>
      <c r="AX46" s="47"/>
    </row>
    <row r="47" spans="1:58" x14ac:dyDescent="0.25">
      <c r="A47" s="35"/>
      <c r="C47" s="42"/>
      <c r="D47" s="42"/>
      <c r="E47" s="42"/>
      <c r="G47" s="42"/>
      <c r="H47" s="42"/>
      <c r="I47" s="42"/>
      <c r="J47" s="42"/>
      <c r="K47" s="42"/>
      <c r="L47" s="35"/>
      <c r="M47" s="35"/>
      <c r="N47" s="38"/>
      <c r="O47" s="57"/>
      <c r="T47" s="38"/>
      <c r="V47" s="21"/>
      <c r="Y47" s="47"/>
      <c r="Z47" s="47"/>
      <c r="AA47" s="42"/>
      <c r="AB47" s="47"/>
      <c r="AC47" s="47"/>
      <c r="AD47" s="47"/>
      <c r="AE47" s="47"/>
      <c r="AF47" s="21"/>
      <c r="AH47" s="21"/>
      <c r="AN47" s="21"/>
      <c r="AT47" s="47"/>
      <c r="AU47" s="47"/>
      <c r="AV47" s="42"/>
      <c r="AW47" s="47"/>
      <c r="AX47" s="47"/>
    </row>
    <row r="48" spans="1:58" x14ac:dyDescent="0.25">
      <c r="A48" s="35"/>
      <c r="C48" s="42"/>
      <c r="D48" s="42"/>
      <c r="E48" s="42"/>
      <c r="G48" s="42"/>
      <c r="H48" s="42"/>
      <c r="I48" s="42"/>
      <c r="J48" s="42"/>
      <c r="K48" s="42"/>
      <c r="L48" s="35"/>
      <c r="M48" s="35"/>
      <c r="N48" s="38"/>
      <c r="O48" s="57"/>
      <c r="T48" s="38"/>
      <c r="V48" s="21"/>
      <c r="Y48" s="47"/>
      <c r="Z48" s="47"/>
      <c r="AA48" s="42"/>
      <c r="AB48" s="47"/>
      <c r="AC48" s="47"/>
      <c r="AD48" s="47"/>
      <c r="AE48" s="47"/>
      <c r="AF48" s="21"/>
      <c r="AH48" s="21"/>
      <c r="AN48" s="21"/>
      <c r="AT48" s="47"/>
      <c r="AU48" s="47"/>
      <c r="AV48" s="42"/>
      <c r="AW48" s="47"/>
      <c r="AX48" s="47"/>
    </row>
    <row r="49" spans="1:50" x14ac:dyDescent="0.25">
      <c r="A49" s="35"/>
      <c r="C49" s="42"/>
      <c r="D49" s="42"/>
      <c r="E49" s="42"/>
      <c r="G49" s="42"/>
      <c r="H49" s="42"/>
      <c r="I49" s="42"/>
      <c r="J49" s="42"/>
      <c r="K49" s="42"/>
      <c r="L49" s="35"/>
      <c r="M49" s="35"/>
      <c r="N49" s="38"/>
      <c r="O49" s="57"/>
      <c r="T49" s="38"/>
      <c r="V49" s="21"/>
      <c r="Y49" s="47"/>
      <c r="Z49" s="47"/>
      <c r="AA49" s="42"/>
      <c r="AB49" s="47"/>
      <c r="AC49" s="47"/>
      <c r="AD49" s="47"/>
      <c r="AE49" s="47"/>
      <c r="AF49" s="21"/>
      <c r="AH49" s="21"/>
      <c r="AN49" s="21"/>
      <c r="AT49" s="47"/>
      <c r="AU49" s="47"/>
      <c r="AV49" s="42"/>
      <c r="AW49" s="47"/>
      <c r="AX49" s="47"/>
    </row>
    <row r="50" spans="1:50" x14ac:dyDescent="0.25">
      <c r="A50" s="2" t="s">
        <v>13</v>
      </c>
      <c r="C50" s="42"/>
      <c r="D50" s="42"/>
      <c r="E50" s="42"/>
      <c r="G50" s="42"/>
      <c r="H50" s="42"/>
      <c r="I50" s="42"/>
      <c r="J50" s="42"/>
      <c r="K50" s="42"/>
      <c r="L50" s="35"/>
      <c r="M50" s="35"/>
      <c r="N50" s="38"/>
      <c r="O50" s="57"/>
      <c r="T50" s="38"/>
      <c r="V50" s="21"/>
      <c r="Y50" s="47"/>
      <c r="Z50" s="47"/>
      <c r="AA50" s="42"/>
      <c r="AB50" s="47"/>
      <c r="AC50" s="47"/>
      <c r="AD50" s="47"/>
      <c r="AE50" s="47"/>
      <c r="AF50" s="21"/>
      <c r="AH50" s="21"/>
      <c r="AN50" s="21"/>
      <c r="AT50" s="47"/>
      <c r="AU50" s="47"/>
      <c r="AV50" s="42"/>
      <c r="AW50" s="47"/>
      <c r="AX50" s="47"/>
    </row>
    <row r="51" spans="1:50" ht="33.75" customHeight="1" x14ac:dyDescent="0.25">
      <c r="A51" s="92" t="s">
        <v>90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65"/>
    </row>
    <row r="52" spans="1:50" x14ac:dyDescent="0.25">
      <c r="A52" s="48" t="s">
        <v>91</v>
      </c>
      <c r="B52" s="49"/>
    </row>
    <row r="53" spans="1:50" x14ac:dyDescent="0.25">
      <c r="A53" s="50" t="s">
        <v>124</v>
      </c>
      <c r="B53" s="51"/>
    </row>
    <row r="54" spans="1:50" x14ac:dyDescent="0.25">
      <c r="A54" s="52" t="s">
        <v>115</v>
      </c>
    </row>
  </sheetData>
  <mergeCells count="19">
    <mergeCell ref="AZ6:BF6"/>
    <mergeCell ref="A6:E6"/>
    <mergeCell ref="F6:G6"/>
    <mergeCell ref="H6:I6"/>
    <mergeCell ref="J6:M6"/>
    <mergeCell ref="N6:T6"/>
    <mergeCell ref="U6:AA6"/>
    <mergeCell ref="A51:P51"/>
    <mergeCell ref="AB6:AG6"/>
    <mergeCell ref="AH6:AM6"/>
    <mergeCell ref="AN6:AS6"/>
    <mergeCell ref="AT6:AY6"/>
    <mergeCell ref="AT42:AX42"/>
    <mergeCell ref="B43:D43"/>
    <mergeCell ref="Y43:AC43"/>
    <mergeCell ref="AT43:AX43"/>
    <mergeCell ref="B44:D44"/>
    <mergeCell ref="Z44:AB44"/>
    <mergeCell ref="AT44:AX44"/>
  </mergeCells>
  <pageMargins left="0.73958333333333337" right="0.55208333333333337" top="0.10567632850241546" bottom="1" header="0.5" footer="0.5"/>
  <pageSetup scale="10" orientation="landscape" r:id="rId1"/>
  <headerFooter>
    <oddFooter>&amp;R&amp;P/&amp;N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zoomScale="160" zoomScaleNormal="160" workbookViewId="0">
      <selection activeCell="B19" sqref="B19"/>
    </sheetView>
  </sheetViews>
  <sheetFormatPr baseColWidth="10" defaultColWidth="9.33203125" defaultRowHeight="12.75" x14ac:dyDescent="0.2"/>
  <cols>
    <col min="1" max="1" width="7.5" style="1" customWidth="1"/>
    <col min="2" max="2" width="143" style="1" customWidth="1"/>
    <col min="3" max="16384" width="9.33203125" style="1"/>
  </cols>
  <sheetData>
    <row r="1" spans="1:2" ht="29.25" customHeight="1" x14ac:dyDescent="0.2">
      <c r="A1" s="100" t="s">
        <v>123</v>
      </c>
      <c r="B1" s="100"/>
    </row>
    <row r="2" spans="1:2" ht="9.75" customHeight="1" x14ac:dyDescent="0.2">
      <c r="A2" s="9" t="s">
        <v>92</v>
      </c>
      <c r="B2" s="10" t="s">
        <v>93</v>
      </c>
    </row>
    <row r="3" spans="1:2" ht="26.25" customHeight="1" x14ac:dyDescent="0.2">
      <c r="A3" s="11">
        <v>-1</v>
      </c>
      <c r="B3" s="12" t="s">
        <v>94</v>
      </c>
    </row>
    <row r="4" spans="1:2" ht="26.25" customHeight="1" x14ac:dyDescent="0.2">
      <c r="A4" s="11">
        <v>-2</v>
      </c>
      <c r="B4" s="12" t="s">
        <v>95</v>
      </c>
    </row>
    <row r="5" spans="1:2" ht="11.1" customHeight="1" x14ac:dyDescent="0.2">
      <c r="A5" s="11">
        <v>-3</v>
      </c>
      <c r="B5" s="12" t="s">
        <v>96</v>
      </c>
    </row>
    <row r="6" spans="1:2" ht="9.9499999999999993" customHeight="1" x14ac:dyDescent="0.2">
      <c r="A6" s="11">
        <v>-4</v>
      </c>
      <c r="B6" s="12" t="s">
        <v>97</v>
      </c>
    </row>
    <row r="7" spans="1:2" ht="11.1" customHeight="1" x14ac:dyDescent="0.2">
      <c r="A7" s="11">
        <v>-5</v>
      </c>
      <c r="B7" s="12" t="s">
        <v>98</v>
      </c>
    </row>
    <row r="8" spans="1:2" ht="11.25" customHeight="1" x14ac:dyDescent="0.2">
      <c r="A8" s="11">
        <v>-6</v>
      </c>
      <c r="B8" s="12" t="s">
        <v>99</v>
      </c>
    </row>
    <row r="9" spans="1:2" ht="11.25" customHeight="1" x14ac:dyDescent="0.2">
      <c r="A9" s="11">
        <v>-7</v>
      </c>
      <c r="B9" s="12" t="s">
        <v>116</v>
      </c>
    </row>
    <row r="10" spans="1:2" ht="11.25" customHeight="1" x14ac:dyDescent="0.2">
      <c r="A10" s="11">
        <v>-8</v>
      </c>
      <c r="B10" s="12" t="s">
        <v>100</v>
      </c>
    </row>
    <row r="11" spans="1:2" ht="11.25" customHeight="1" x14ac:dyDescent="0.2">
      <c r="A11" s="11">
        <v>-9</v>
      </c>
      <c r="B11" s="12" t="s">
        <v>117</v>
      </c>
    </row>
    <row r="12" spans="1:2" ht="11.25" customHeight="1" x14ac:dyDescent="0.2">
      <c r="A12" s="11">
        <v>-10</v>
      </c>
      <c r="B12" s="12" t="s">
        <v>101</v>
      </c>
    </row>
    <row r="13" spans="1:2" ht="12" customHeight="1" x14ac:dyDescent="0.2">
      <c r="A13" s="11">
        <v>-11</v>
      </c>
      <c r="B13" s="12" t="s">
        <v>102</v>
      </c>
    </row>
    <row r="14" spans="1:2" ht="12.75" customHeight="1" x14ac:dyDescent="0.2">
      <c r="A14" s="11">
        <v>-12</v>
      </c>
      <c r="B14" s="12" t="s">
        <v>103</v>
      </c>
    </row>
    <row r="15" spans="1:2" ht="12" customHeight="1" x14ac:dyDescent="0.2">
      <c r="A15" s="11">
        <v>-13</v>
      </c>
      <c r="B15" s="12" t="s">
        <v>104</v>
      </c>
    </row>
    <row r="16" spans="1:2" ht="12" customHeight="1" x14ac:dyDescent="0.2">
      <c r="A16" s="11">
        <v>-14</v>
      </c>
      <c r="B16" s="12" t="s">
        <v>118</v>
      </c>
    </row>
    <row r="17" spans="1:2" ht="12" customHeight="1" x14ac:dyDescent="0.2">
      <c r="A17" s="11">
        <v>-15</v>
      </c>
      <c r="B17" s="12" t="s">
        <v>105</v>
      </c>
    </row>
    <row r="18" spans="1:2" ht="15.75" customHeight="1" x14ac:dyDescent="0.2">
      <c r="A18" s="11">
        <v>-16</v>
      </c>
      <c r="B18" s="12" t="s">
        <v>106</v>
      </c>
    </row>
    <row r="19" spans="1:2" ht="26.25" customHeight="1" x14ac:dyDescent="0.2">
      <c r="A19" s="11">
        <v>-17</v>
      </c>
      <c r="B19" s="12" t="s">
        <v>107</v>
      </c>
    </row>
    <row r="20" spans="1:2" ht="37.5" customHeight="1" x14ac:dyDescent="0.2">
      <c r="A20" s="11">
        <v>-18</v>
      </c>
      <c r="B20" s="12" t="s">
        <v>119</v>
      </c>
    </row>
    <row r="21" spans="1:2" ht="24" customHeight="1" x14ac:dyDescent="0.2">
      <c r="A21" s="11">
        <v>-19</v>
      </c>
      <c r="B21" s="12" t="s">
        <v>108</v>
      </c>
    </row>
    <row r="22" spans="1:2" ht="26.25" customHeight="1" x14ac:dyDescent="0.2">
      <c r="A22" s="11">
        <v>-20</v>
      </c>
      <c r="B22" s="12" t="s">
        <v>109</v>
      </c>
    </row>
    <row r="23" spans="1:2" ht="24.75" customHeight="1" x14ac:dyDescent="0.2">
      <c r="A23" s="11">
        <v>-21</v>
      </c>
      <c r="B23" s="12" t="s">
        <v>110</v>
      </c>
    </row>
    <row r="24" spans="1:2" ht="23.25" customHeight="1" x14ac:dyDescent="0.2">
      <c r="A24" s="11">
        <v>-22</v>
      </c>
      <c r="B24" s="12" t="s">
        <v>111</v>
      </c>
    </row>
    <row r="25" spans="1:2" ht="12" customHeight="1" x14ac:dyDescent="0.2">
      <c r="A25" s="11">
        <v>-23</v>
      </c>
      <c r="B25" s="12" t="s">
        <v>112</v>
      </c>
    </row>
    <row r="26" spans="1:2" ht="11.25" customHeight="1" x14ac:dyDescent="0.2">
      <c r="A26" s="11">
        <v>-24</v>
      </c>
      <c r="B26" s="12" t="s">
        <v>120</v>
      </c>
    </row>
    <row r="27" spans="1:2" ht="12.75" customHeight="1" x14ac:dyDescent="0.2">
      <c r="A27" s="11">
        <v>-25</v>
      </c>
      <c r="B27" s="12" t="s">
        <v>121</v>
      </c>
    </row>
    <row r="28" spans="1:2" ht="11.25" customHeight="1" x14ac:dyDescent="0.2">
      <c r="A28" s="11">
        <v>-26</v>
      </c>
      <c r="B28" s="12" t="s">
        <v>113</v>
      </c>
    </row>
    <row r="29" spans="1:2" ht="12.95" customHeight="1" x14ac:dyDescent="0.2">
      <c r="A29" s="11">
        <v>-27</v>
      </c>
      <c r="B29" s="12" t="s">
        <v>114</v>
      </c>
    </row>
  </sheetData>
  <mergeCells count="1">
    <mergeCell ref="A1:B1"/>
  </mergeCells>
  <pageMargins left="0.23622047244094491" right="0.1574803149606299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2</vt:lpstr>
      <vt:lpstr>Instructivo 2</vt:lpstr>
      <vt:lpstr>'ANEXO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pc</cp:lastModifiedBy>
  <cp:lastPrinted>2024-01-24T17:37:23Z</cp:lastPrinted>
  <dcterms:created xsi:type="dcterms:W3CDTF">2022-03-15T19:26:16Z</dcterms:created>
  <dcterms:modified xsi:type="dcterms:W3CDTF">2024-02-26T20:34:15Z</dcterms:modified>
</cp:coreProperties>
</file>