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PUM 2021-2024\AÑO 2022\FORMATOS CUENTA PUBLICA 2022\ANUAL\"/>
    </mc:Choice>
  </mc:AlternateContent>
  <bookViews>
    <workbookView xWindow="0" yWindow="0" windowWidth="24000" windowHeight="9735" tabRatio="717"/>
  </bookViews>
  <sheets>
    <sheet name="ANEXO 2" sheetId="5" r:id="rId1"/>
    <sheet name="Instructivo 2" sheetId="6" r:id="rId2"/>
  </sheets>
  <definedNames>
    <definedName name="_xlnm.Print_Area" localSheetId="0">'ANEXO 2'!$A$1:$BF$54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9" i="5" l="1"/>
  <c r="BC39" i="5"/>
  <c r="BD39" i="5"/>
  <c r="BE39" i="5"/>
  <c r="BF39" i="5"/>
  <c r="AC39" i="5"/>
  <c r="AD39" i="5"/>
  <c r="AE39" i="5"/>
  <c r="AF39" i="5"/>
  <c r="AG39" i="5"/>
  <c r="AI39" i="5"/>
  <c r="AJ39" i="5"/>
  <c r="AK39" i="5"/>
  <c r="AL39" i="5"/>
  <c r="AM39" i="5"/>
  <c r="AO39" i="5"/>
  <c r="AP39" i="5"/>
  <c r="AQ39" i="5"/>
  <c r="AR39" i="5"/>
  <c r="AS39" i="5"/>
  <c r="AT39" i="5"/>
  <c r="AU39" i="5"/>
  <c r="AV39" i="5"/>
  <c r="AW39" i="5"/>
  <c r="AX39" i="5"/>
  <c r="AY39" i="5"/>
  <c r="W39" i="5"/>
  <c r="X39" i="5"/>
  <c r="Y39" i="5"/>
  <c r="Z39" i="5"/>
  <c r="AA39" i="5"/>
  <c r="P39" i="5"/>
  <c r="Q39" i="5"/>
  <c r="R39" i="5"/>
  <c r="S39" i="5"/>
  <c r="T39" i="5"/>
  <c r="AH35" i="5" l="1"/>
  <c r="AH36" i="5"/>
  <c r="AH37" i="5"/>
  <c r="AH38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O37" i="5" l="1"/>
  <c r="V37" i="5"/>
  <c r="AN37" i="5"/>
  <c r="AT37" i="5"/>
  <c r="O34" i="5"/>
  <c r="V34" i="5"/>
  <c r="AN34" i="5"/>
  <c r="AT34" i="5"/>
  <c r="O38" i="5" l="1"/>
  <c r="V38" i="5"/>
  <c r="AN38" i="5"/>
  <c r="AT38" i="5"/>
  <c r="O26" i="5"/>
  <c r="O27" i="5"/>
  <c r="O28" i="5"/>
  <c r="O29" i="5"/>
  <c r="O30" i="5"/>
  <c r="O31" i="5"/>
  <c r="O32" i="5"/>
  <c r="O33" i="5"/>
  <c r="O35" i="5"/>
  <c r="O36" i="5"/>
  <c r="V26" i="5"/>
  <c r="V27" i="5"/>
  <c r="V28" i="5"/>
  <c r="V29" i="5"/>
  <c r="V30" i="5"/>
  <c r="V31" i="5"/>
  <c r="V32" i="5"/>
  <c r="V33" i="5"/>
  <c r="V35" i="5"/>
  <c r="V36" i="5"/>
  <c r="AN36" i="5"/>
  <c r="AN26" i="5"/>
  <c r="AN27" i="5"/>
  <c r="AN28" i="5"/>
  <c r="AN29" i="5"/>
  <c r="AN30" i="5"/>
  <c r="AN31" i="5"/>
  <c r="AN32" i="5"/>
  <c r="AN33" i="5"/>
  <c r="AN35" i="5"/>
  <c r="AT26" i="5"/>
  <c r="AT27" i="5"/>
  <c r="AT28" i="5"/>
  <c r="AT29" i="5"/>
  <c r="AT30" i="5"/>
  <c r="AT31" i="5"/>
  <c r="AT32" i="5"/>
  <c r="AT33" i="5"/>
  <c r="AT35" i="5"/>
  <c r="AT36" i="5"/>
  <c r="O24" i="5"/>
  <c r="V24" i="5"/>
  <c r="AB24" i="5"/>
  <c r="AN24" i="5"/>
  <c r="AT24" i="5"/>
  <c r="O25" i="5"/>
  <c r="V25" i="5"/>
  <c r="AB25" i="5"/>
  <c r="AN25" i="5"/>
  <c r="AT25" i="5"/>
  <c r="BA10" i="5"/>
  <c r="BA11" i="5"/>
  <c r="BA12" i="5"/>
  <c r="BA13" i="5"/>
  <c r="BA14" i="5"/>
  <c r="BA15" i="5"/>
  <c r="BA16" i="5"/>
  <c r="BA9" i="5"/>
  <c r="V10" i="5"/>
  <c r="V11" i="5"/>
  <c r="V12" i="5"/>
  <c r="V13" i="5"/>
  <c r="V14" i="5"/>
  <c r="V15" i="5"/>
  <c r="V16" i="5"/>
  <c r="V18" i="5"/>
  <c r="V19" i="5"/>
  <c r="V20" i="5"/>
  <c r="V21" i="5"/>
  <c r="V22" i="5"/>
  <c r="V23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AB18" i="5"/>
  <c r="AN18" i="5"/>
  <c r="AT18" i="5"/>
  <c r="AB19" i="5"/>
  <c r="AN19" i="5"/>
  <c r="AT19" i="5"/>
  <c r="AB20" i="5"/>
  <c r="AN20" i="5"/>
  <c r="AT20" i="5"/>
  <c r="AB21" i="5"/>
  <c r="AN21" i="5"/>
  <c r="AT21" i="5"/>
  <c r="AB22" i="5"/>
  <c r="AN22" i="5"/>
  <c r="AT22" i="5"/>
  <c r="AB23" i="5"/>
  <c r="AN23" i="5"/>
  <c r="AT23" i="5"/>
  <c r="V17" i="5"/>
  <c r="AN17" i="5"/>
  <c r="AT17" i="5"/>
  <c r="AB17" i="5"/>
  <c r="AT16" i="5"/>
  <c r="AN16" i="5"/>
  <c r="AB16" i="5"/>
  <c r="AT15" i="5"/>
  <c r="AN15" i="5"/>
  <c r="AB15" i="5"/>
  <c r="AT14" i="5"/>
  <c r="AN14" i="5"/>
  <c r="AB14" i="5"/>
  <c r="AT13" i="5"/>
  <c r="AN13" i="5"/>
  <c r="AB13" i="5"/>
  <c r="AT12" i="5"/>
  <c r="AN12" i="5"/>
  <c r="AB12" i="5"/>
  <c r="BA39" i="5" l="1"/>
  <c r="AT11" i="5"/>
  <c r="AN11" i="5"/>
  <c r="AB11" i="5"/>
  <c r="AT10" i="5"/>
  <c r="AN10" i="5"/>
  <c r="AB10" i="5"/>
  <c r="AT9" i="5"/>
  <c r="AN9" i="5"/>
  <c r="AH9" i="5"/>
  <c r="AH39" i="5" s="1"/>
  <c r="AB9" i="5"/>
  <c r="V9" i="5"/>
  <c r="V39" i="5" s="1"/>
  <c r="O9" i="5"/>
  <c r="O39" i="5" s="1"/>
  <c r="AN39" i="5" l="1"/>
  <c r="AB39" i="5"/>
</calcChain>
</file>

<file path=xl/sharedStrings.xml><?xml version="1.0" encoding="utf-8"?>
<sst xmlns="http://schemas.openxmlformats.org/spreadsheetml/2006/main" count="625" uniqueCount="253">
  <si>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</si>
  <si>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</si>
  <si>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</si>
  <si>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</si>
  <si>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</si>
  <si>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</si>
  <si>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</si>
  <si>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</si>
  <si>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</si>
  <si>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</si>
  <si>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</si>
  <si>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</si>
  <si>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</si>
  <si>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</si>
  <si>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</si>
  <si>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</si>
  <si>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</si>
  <si>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</si>
  <si>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</si>
  <si>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</si>
  <si>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</si>
  <si>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</si>
  <si>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</si>
  <si>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</si>
  <si>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</si>
  <si>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</si>
  <si>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</si>
  <si>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</si>
  <si>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</si>
  <si>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</si>
  <si>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</si>
  <si>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</si>
  <si>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</si>
  <si>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</si>
  <si>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</si>
  <si>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</si>
  <si>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</si>
  <si>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</si>
  <si>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</si>
  <si>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</si>
  <si>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</si>
  <si>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</si>
  <si>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</si>
  <si>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</si>
  <si>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</si>
  <si>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</si>
  <si>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</si>
  <si>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</si>
  <si>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</si>
  <si>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</si>
  <si>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</si>
  <si>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</si>
  <si>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</si>
  <si>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</si>
  <si>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</si>
  <si>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</si>
  <si>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</si>
  <si>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</si>
  <si>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</si>
  <si>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</si>
  <si>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</si>
  <si>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</si>
  <si>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</si>
  <si>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</si>
  <si>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</si>
  <si>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</si>
  <si>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</si>
  <si>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</si>
  <si>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</si>
  <si>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</si>
  <si>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</si>
  <si>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</si>
  <si>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</si>
  <si>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</si>
  <si>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</si>
  <si>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</si>
  <si>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</si>
  <si>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</si>
  <si>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</si>
  <si>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</si>
  <si>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</si>
  <si>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</si>
  <si>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</si>
  <si>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</si>
  <si>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</si>
  <si>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</si>
  <si>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</si>
  <si>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</si>
  <si>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</si>
  <si>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</si>
  <si>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</si>
  <si>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</si>
  <si>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</si>
  <si>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</si>
  <si>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</si>
  <si>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</si>
  <si>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</si>
  <si>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</si>
  <si>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</si>
  <si>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</si>
  <si>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</si>
  <si>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</si>
  <si>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</si>
  <si>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</si>
  <si>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</si>
  <si>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</si>
  <si>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</si>
  <si>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</si>
  <si>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</si>
  <si>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</si>
  <si>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</si>
  <si>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</si>
  <si>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</si>
  <si>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</si>
  <si>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</si>
  <si>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</si>
  <si>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</si>
  <si>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</si>
  <si>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</si>
  <si>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</si>
  <si>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</si>
  <si>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</si>
  <si>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</si>
  <si>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</si>
  <si>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</si>
  <si>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MUNICIPIO: SANTA ANA MAYA</t>
  </si>
  <si>
    <t>DEL  01  DE  ENERO AL 31 DE DICIEMBRE DEL AÑO  2022</t>
  </si>
  <si>
    <t>SANTA ANA MAYA</t>
  </si>
  <si>
    <t>CONSTRUCCION DE PAVIMENTACION EN EL MUNICIPIO DE SANTA ANA MAYA COLONIA CENTRO CALLE FRANCISCO I MADERO</t>
  </si>
  <si>
    <t>REHABILITACION DE POZO PROFUNDO DE AGUA ENTUBADA  EN EL MUNICIPIO DE  SANTA ANA MAYA COLONIA LA LOMA  CALLE SALIDA A LA CARRETERA SANTA ANA MAYA  HUACAO</t>
  </si>
  <si>
    <t>REHABILITACION DE POZO PROFUNDO DE AGUA ENTUBADA EN EL MUNICIPIO DE SANTA ANA MAYA  CALLE MORELOS ORIENTE</t>
  </si>
  <si>
    <t>REHABILITACION DE POZO PROFUNDO DE AGUA ENTUBADA EN EL MUNICIPIO DE SANTA ANA MAYA  CALLE SALIDA A CARRETERA SANTA ANA MAYA TORONJO</t>
  </si>
  <si>
    <t>INVITACION RESTRINGIDA</t>
  </si>
  <si>
    <t>ADJUDICACION DIRECTA</t>
  </si>
  <si>
    <t>REHABILITACION DEL MERCADO PUBLICO EN EL MUNICIPIO DE SANTA ANA MAYA COLONIA CENTRO CALLE LAZARO CARDENAS SUR</t>
  </si>
  <si>
    <t>CONSTRUCCION DE PAVIMENTACION EN EL MUNICIPIO DE SANTA ANA MAYA COLONIA GUADALUPE CALLE LUCIO CABAÑAS</t>
  </si>
  <si>
    <t>CONSTRUCCION DE DRENAJE SANITARIO EN EL MUNICIPIO DE SANTA ANA MAYA COLONIA GUADALUPE CALLE LUCIO CABAÑAS</t>
  </si>
  <si>
    <t>CONSTRUCCION DE PAVIMENTACION EN EL MUNICIPIO DE SANTA ANA MAYA  COLONIA 2 DE OCTUBRE CALLE VALENTIN CAMPA SALAZAR</t>
  </si>
  <si>
    <t>CONSTRUCCION DE RED DE AGUA ENTUBADA EN EL MUNICIPIO DE SANTA ANA MAYA COLONIA 2 DE OCTUBRE CALLE VALENTIN CAMPA SALAZAR</t>
  </si>
  <si>
    <t>CONSTRUCCION DE ANDADOR URBANO EN EL MUNICIPIO DE SANTA ANA MAYA  CALLE  SALIDA A LA CARRETERA SANTA ANA MAYA  HUACAO</t>
  </si>
  <si>
    <t>REHABILITACION DE CAMINO SACA COSECHAS EN EL MUNICIPIO DE SANTA ANA MAYA LOCALIDAD SANTA ANA MAYA</t>
  </si>
  <si>
    <t>GASTOS INDIRECTOS</t>
  </si>
  <si>
    <t>ADMINISTRACION DIRECTA</t>
  </si>
  <si>
    <t>MANTENIMIENTO DE DRENAJE PLUVIAL EN EL MUNICIPIO DE SANTA ANA MAYA LOCALIDAD DE SAN RAFAEL DEL CARRIZAL AVENIDA SAN RAFAEL</t>
  </si>
  <si>
    <t>REHABILITACION DE CARRETERA EN EL MUNICIPIO DE SANTA ANA MAYA LOCALIDAD EL SALTO DOS CALLE SALIDA A LA CARRETERA EL CUERVO SALTO DOS</t>
  </si>
  <si>
    <t>CONSTRUCCION DE PAVIMENTACION EN EL MUNICIPIO DE SANTA ANA MAYA LOCALIDAD RANCHO NUEVO CALLE REMOROSA</t>
  </si>
  <si>
    <t>CONSTRUCCION DE DRENAJE SANITARIO EN EL MUNICIPIO DE SANTA ANA MAYA LOCALIDAD LA LOBERA CALLE EJIDO</t>
  </si>
  <si>
    <t>CONSTRUCCION DE DRENAJE SANITARIO EN EL MUNICIPIO DE SANTA ANA MAYA LOCALIDAD LA LOBERA CALLE FELIX IRETA</t>
  </si>
  <si>
    <t xml:space="preserve">REHABILITACION DE CARRETERA EN EL MUNICIPIO DE SANTA ANA MAYA LOCALIDAD DE HUACAO SALIDA A LA CARRETERA SANTA ANA MAYA HUACAO </t>
  </si>
  <si>
    <t>REHABILITACION DE CAMINO EN EL MUNICIPIO DE SANTA ANA MAYA LOCALIDAD LA LADERA CALLE MADERO</t>
  </si>
  <si>
    <t>REHABILITACION DE CAMINO RURAL EN EL MUNICIPIO DE SANTA ANA MAYA LOCALIDAD LA MEZA RICA SALIDA AL ENTRONQUE CON LA CARRETERA HUACAO RANCHO NUEVO</t>
  </si>
  <si>
    <t>REHABILITACION DE CARRETERA EN EL MUNICIPIO DE SANTA ANA MAYA LOCALIDAD  EL TORONJO CALLE SALIDA A LA CARRETERA SANTA ANA MAYA TORONJO</t>
  </si>
  <si>
    <t>REHABILITACION DEL DRENAJE SANITARIO EN EL MUNICIPIO DE SANTA ANA MAYA LOCALIDAD EL TORONJO CALLE EL ARROYO</t>
  </si>
  <si>
    <t>REHABILITACION DE CARRETERA EN EL MUNICIPIO DE SANTA ANA MAYA LOCALIDAD SAN NICOLAS CUIRITZEO CALLE SALIDA AL ENTRONQUE CON LA CARRETERA SANTA ANA MAYA PUERTO DE CABRAS</t>
  </si>
  <si>
    <t>REHABILITACION DE ESPACIO MULTIDEPORTIVO EN EL MUNICIPIO DE SANTA ANA MAYA LOCALIDAD PUERTO DE CABRAS CALLE SALIDA A LA CARRETERA PUERTO DE CABRAS SANTA ANA MAYA</t>
  </si>
  <si>
    <t xml:space="preserve">CONSTRUCCION DE PAVIMENTACION EN EL MUNICIPIO DE SANTA ANA MAYA LOCALIDAD PUERTO DE CABRAS CALLE BICENTENARIO </t>
  </si>
  <si>
    <t>PAVIMENTACION DE LA CALLE JOSE MARIA MORELOS PONIENTE EN LA LOCALIDAD DE SANTA ANA MAYA DEL MUNICIPIO DE SANTA ANA MAYA MICHOACAN</t>
  </si>
  <si>
    <t>CAMBIO DE LUMINARIAS LED EN LA CABECERA MUNICIPAL DE SANTA ANA MAYA MICHOACAN</t>
  </si>
  <si>
    <t>CONSTRUCCION DE DRENAJE SANITARIO EN EL MUNICIPIO DE SANTA ANA MAYA LOCALIDAD PUERTO DE CABRAS CALLE BICENTENARIO</t>
  </si>
  <si>
    <t xml:space="preserve">CONSTRUCCION DE DRENAJE SANITARIO EN EL MUNICIPIO DE SANTA ANA MAYA COLONIA CENTRO CALLE JOSE MARIA MORELOS PONIENTE </t>
  </si>
  <si>
    <t xml:space="preserve">AMPLIACION DE COMANDANCIA DE SEGURIDAD PUBLICA DE LA CABECERA MUNICIPAL </t>
  </si>
  <si>
    <t>SAN RAFAEL DEL CARRIZAL</t>
  </si>
  <si>
    <t>EL SALTO 2</t>
  </si>
  <si>
    <t xml:space="preserve">RANCHO NUEVO </t>
  </si>
  <si>
    <t xml:space="preserve">LA LOBERA </t>
  </si>
  <si>
    <t>HUACAO</t>
  </si>
  <si>
    <t xml:space="preserve">LA LADERA </t>
  </si>
  <si>
    <t xml:space="preserve">LA MEZA RICA </t>
  </si>
  <si>
    <t xml:space="preserve">EL TORONJO </t>
  </si>
  <si>
    <t xml:space="preserve">SAN NICOLAS CUIRITZEO </t>
  </si>
  <si>
    <t xml:space="preserve">PUERTO DE CABRAS </t>
  </si>
  <si>
    <t>LICITACION</t>
  </si>
  <si>
    <t>OBRA</t>
  </si>
  <si>
    <t>OTRO</t>
  </si>
  <si>
    <t>896.62 M2</t>
  </si>
  <si>
    <t>100.00 ML</t>
  </si>
  <si>
    <t>12.15 M2</t>
  </si>
  <si>
    <t>5.90 M2</t>
  </si>
  <si>
    <t>560.00 M2</t>
  </si>
  <si>
    <t>964 M2</t>
  </si>
  <si>
    <t>248.40 ML</t>
  </si>
  <si>
    <t>924.92 M2</t>
  </si>
  <si>
    <t>230.37 ML</t>
  </si>
  <si>
    <t>520.00 M2</t>
  </si>
  <si>
    <t>10 KM</t>
  </si>
  <si>
    <t>1500.00 ML</t>
  </si>
  <si>
    <t>1.65 KM</t>
  </si>
  <si>
    <t>1041.00 M2</t>
  </si>
  <si>
    <t>200.00 ML</t>
  </si>
  <si>
    <t>3.25 KM</t>
  </si>
  <si>
    <t>2.00 KM</t>
  </si>
  <si>
    <t>3.95 KM</t>
  </si>
  <si>
    <t>4.70 KM</t>
  </si>
  <si>
    <t>400.00 ML</t>
  </si>
  <si>
    <t>1.10 KM</t>
  </si>
  <si>
    <t>68.00 M2</t>
  </si>
  <si>
    <t>540.00 M2</t>
  </si>
  <si>
    <t>170.00 ML</t>
  </si>
  <si>
    <t>1572.62 M2</t>
  </si>
  <si>
    <t>69.00 PZA</t>
  </si>
  <si>
    <t>52.02 M2</t>
  </si>
  <si>
    <t>12816 HABITANTES</t>
  </si>
  <si>
    <t>7220 HABITANTES</t>
  </si>
  <si>
    <t>879 HABITANTES</t>
  </si>
  <si>
    <t>152 HABITANTES</t>
  </si>
  <si>
    <t>315 HABITANTES</t>
  </si>
  <si>
    <t>619 HABITANTES</t>
  </si>
  <si>
    <t>944 HABITANTES</t>
  </si>
  <si>
    <t>221 HABITANTES</t>
  </si>
  <si>
    <t>676 HABITANTES</t>
  </si>
  <si>
    <t>367 HABITANTES</t>
  </si>
  <si>
    <t>478 HABITANTES</t>
  </si>
  <si>
    <t>12618 HABITANTES</t>
  </si>
  <si>
    <t>12812 HABITANTES</t>
  </si>
  <si>
    <t>520</t>
  </si>
  <si>
    <t>FAIS</t>
  </si>
  <si>
    <t>611</t>
  </si>
  <si>
    <t>FAEISPUM</t>
  </si>
  <si>
    <t>FORTAPAZ</t>
  </si>
  <si>
    <t>NO</t>
  </si>
  <si>
    <t>08</t>
  </si>
  <si>
    <t>12356-616-61605</t>
  </si>
  <si>
    <t>12353-613-61301</t>
  </si>
  <si>
    <t>12352-612-61213</t>
  </si>
  <si>
    <t>12353-613-61302</t>
  </si>
  <si>
    <t>12353613 61306</t>
  </si>
  <si>
    <t>12353613 61305</t>
  </si>
  <si>
    <t>12355-001-00003-0001</t>
  </si>
  <si>
    <t>008-020-001</t>
  </si>
  <si>
    <t>12353-613-61307</t>
  </si>
  <si>
    <t>12365-001-00001-0001</t>
  </si>
  <si>
    <t>12353-613-61306</t>
  </si>
  <si>
    <t>12355-615-61501</t>
  </si>
  <si>
    <t>12355-615-61503</t>
  </si>
  <si>
    <t>12365-001-00001-0002</t>
  </si>
  <si>
    <t>12352-001-00004-0001</t>
  </si>
  <si>
    <t>12364-624-62404</t>
  </si>
  <si>
    <t>123353-613-61306</t>
  </si>
  <si>
    <t>12362-622-62212</t>
  </si>
  <si>
    <t>ACTA ORDINARIA NUMERO 16 CON FECHA 29 DE DICIEMBRE DEL 2021</t>
  </si>
  <si>
    <t>ACTA ORDINARIA NUMERO 07 CON FECHA 02 DE MARZO DEL 2022</t>
  </si>
  <si>
    <t>ACTA EXTRAORDINARIA NUMERO 31 CON FECHA  11 DE OCTUBRE DEL 2022</t>
  </si>
  <si>
    <t>N/A</t>
  </si>
  <si>
    <t>SUMA</t>
  </si>
  <si>
    <t xml:space="preserve">NOTAS: </t>
  </si>
  <si>
    <t>Bajo protesta de decir verdad, declaramos que este reporte y sus notas son razonablemente correctos, y son responsabilidad del emisor.’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</si>
  <si>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</si>
  <si>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</si>
  <si>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</si>
  <si>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LIC. OMAR VEGA CALDERON</t>
  </si>
  <si>
    <t>ING. MACARIO RODRIGUEZ VALDOVINOS</t>
  </si>
  <si>
    <t>DIRECTOR DE OBRAS PÚBLICAS Y URBANISMO MUNICIPAL</t>
  </si>
  <si>
    <t>C.P.  JOSE ANTONIO LOPEZ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</si>
</sst>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23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sz val="9"/>
      <color indexed="8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 applyBorder="1" applyAlignment="1">
      <alignment horizontal="left" vertical="top"/>
    </xf>
    <xf numFmtId="0" fontId="11" fillId="0" borderId="0" xfId="1" applyFont="1"/>
    <xf numFmtId="0" fontId="11" fillId="0" borderId="0" xfId="1" applyFont="1" applyFill="1"/>
    <xf numFmtId="0" fontId="10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2" fillId="0" borderId="0" xfId="1" applyFont="1" applyFill="1"/>
    <xf numFmtId="0" fontId="16" fillId="0" borderId="0" xfId="1" applyFont="1" applyFill="1"/>
    <xf numFmtId="0" fontId="17" fillId="0" borderId="0" xfId="1" applyFont="1" applyFill="1"/>
    <xf numFmtId="0" fontId="3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justify" vertical="center"/>
    </xf>
    <xf numFmtId="0" fontId="13" fillId="0" borderId="0" xfId="1" applyFont="1" applyFill="1" applyAlignment="1"/>
    <xf numFmtId="0" fontId="12" fillId="0" borderId="0" xfId="1" applyFont="1" applyFill="1" applyAlignment="1"/>
    <xf numFmtId="0" fontId="1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3" xfId="0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44" fontId="10" fillId="0" borderId="0" xfId="3" applyFont="1" applyFill="1"/>
    <xf numFmtId="44" fontId="2" fillId="0" borderId="0" xfId="3" applyFont="1" applyFill="1"/>
    <xf numFmtId="44" fontId="17" fillId="0" borderId="0" xfId="3" applyFont="1" applyFill="1"/>
    <xf numFmtId="44" fontId="4" fillId="0" borderId="1" xfId="3" applyFont="1" applyFill="1" applyBorder="1" applyAlignment="1">
      <alignment horizontal="center" vertical="center" wrapText="1"/>
    </xf>
    <xf numFmtId="44" fontId="11" fillId="0" borderId="0" xfId="3" applyFont="1" applyFill="1"/>
    <xf numFmtId="0" fontId="19" fillId="0" borderId="0" xfId="1" applyFont="1" applyFill="1"/>
    <xf numFmtId="165" fontId="21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44" fontId="15" fillId="0" borderId="0" xfId="3" applyFont="1" applyFill="1"/>
    <xf numFmtId="44" fontId="16" fillId="0" borderId="0" xfId="3" applyFont="1" applyFill="1"/>
    <xf numFmtId="44" fontId="21" fillId="0" borderId="1" xfId="3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22" fillId="0" borderId="0" xfId="1" applyFont="1" applyFill="1"/>
    <xf numFmtId="49" fontId="17" fillId="0" borderId="0" xfId="1" applyNumberFormat="1" applyFont="1" applyFill="1"/>
    <xf numFmtId="49" fontId="17" fillId="0" borderId="0" xfId="1" applyNumberFormat="1" applyFont="1" applyFill="1" applyBorder="1"/>
    <xf numFmtId="0" fontId="17" fillId="0" borderId="4" xfId="1" applyFont="1" applyFill="1" applyBorder="1" applyAlignment="1"/>
    <xf numFmtId="0" fontId="17" fillId="0" borderId="0" xfId="1" applyFont="1" applyFill="1" applyBorder="1" applyAlignment="1"/>
    <xf numFmtId="0" fontId="17" fillId="0" borderId="0" xfId="1" applyFont="1" applyFill="1" applyAlignment="1">
      <alignment horizontal="center"/>
    </xf>
    <xf numFmtId="49" fontId="17" fillId="0" borderId="0" xfId="1" applyNumberFormat="1" applyFont="1" applyFill="1" applyBorder="1" applyAlignment="1"/>
    <xf numFmtId="49" fontId="17" fillId="0" borderId="4" xfId="1" applyNumberFormat="1" applyFont="1" applyFill="1" applyBorder="1" applyAlignment="1"/>
    <xf numFmtId="49" fontId="17" fillId="0" borderId="0" xfId="1" applyNumberFormat="1" applyFont="1" applyFill="1" applyBorder="1" applyAlignment="1">
      <alignment horizontal="center"/>
    </xf>
    <xf numFmtId="0" fontId="17" fillId="0" borderId="0" xfId="1" applyFont="1" applyFill="1" applyAlignment="1"/>
    <xf numFmtId="49" fontId="17" fillId="0" borderId="0" xfId="1" applyNumberFormat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justify" vertical="center" wrapText="1"/>
    </xf>
    <xf numFmtId="0" fontId="11" fillId="0" borderId="0" xfId="1" applyFont="1" applyFill="1" applyAlignment="1">
      <alignment horizontal="justify" vertical="center" wrapText="1"/>
    </xf>
    <xf numFmtId="49" fontId="17" fillId="0" borderId="4" xfId="1" applyNumberFormat="1" applyFont="1" applyFill="1" applyBorder="1" applyAlignment="1">
      <alignment horizontal="center"/>
    </xf>
    <xf numFmtId="0" fontId="17" fillId="0" borderId="5" xfId="1" applyFont="1" applyFill="1" applyBorder="1" applyAlignment="1">
      <alignment horizontal="center"/>
    </xf>
    <xf numFmtId="49" fontId="17" fillId="0" borderId="0" xfId="1" applyNumberFormat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</cellXfs>
  <cellStyles count="4">
    <cellStyle name="Millares 10 10" xfId="2"/>
    <cellStyle name="Moneda" xfId="3" builtinId="4"/>
    <cellStyle name="Normal" xfId="0" builtinId="0"/>
    <cellStyle name="Normal 2" xfId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39" totalsRowShown="0" headerRowDxfId="65" dataDxfId="64" tableBorderDxfId="63" headerRowCellStyle="Millares 10 10">
  <autoFilter ref="A7:AU39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 dataCellStyle="Moneda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/>
    <tableColumn id="19" name="RECURSOS ESTATALES (aprobado)" dataDxfId="43"/>
    <tableColumn id="47" name="NÚMERO Y FECHA DE ACTA DEL AYUNTAMIENTO (modificado)" dataDxfId="42"/>
    <tableColumn id="20" name="MONTO TOTAL     (modificado)" dataDxfId="41" dataCellStyle="Moneda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 dataCellStyle="Moneda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 dataCellStyle="Moneda"/>
    <tableColumn id="45" name="RECURSOS ESTATALES (comprometido)" dataDxfId="30"/>
    <tableColumn id="26" name="MONTO TOTAL      (devengado)" dataDxfId="29" dataCellStyle="Moneda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 dataCellStyle="Moneda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 dataCellStyle="Moneda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16" totalsRowShown="0" headerRowDxfId="15" dataDxfId="13" headerRowBorderDxfId="14" tableBorderDxfId="12" totalsRowBorderDxfId="11" headerRowCellStyle="Millares 10 10">
  <autoFilter ref="AV7:BF16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tabSelected="1" view="pageBreakPreview" topLeftCell="G1" zoomScale="50" zoomScaleNormal="80" zoomScaleSheetLayoutView="50" workbookViewId="0">
      <selection activeCell="AK46" sqref="AK46"/>
    </sheetView>
  </sheetViews>
  <sheetFormatPr baseColWidth="10" defaultRowHeight="16.5" x14ac:dyDescent="0.3"/>
  <cols>
    <col min="1" max="1" width="66.33203125" style="3" customWidth="1"/>
    <col min="2" max="2" width="17.1640625" style="3" customWidth="1"/>
    <col min="3" max="3" width="15.5" style="3" customWidth="1"/>
    <col min="4" max="4" width="17" style="3" customWidth="1"/>
    <col min="5" max="5" width="11.6640625" style="3" customWidth="1"/>
    <col min="6" max="6" width="16" style="3" customWidth="1"/>
    <col min="7" max="7" width="16.6640625" style="3" customWidth="1"/>
    <col min="8" max="8" width="8.6640625" style="3" customWidth="1"/>
    <col min="9" max="9" width="14.83203125" style="3" customWidth="1"/>
    <col min="10" max="10" width="11.5" style="3" customWidth="1"/>
    <col min="11" max="11" width="7.83203125" style="3" customWidth="1"/>
    <col min="12" max="12" width="19" style="3" customWidth="1"/>
    <col min="13" max="13" width="11.6640625" style="3" customWidth="1"/>
    <col min="14" max="14" width="24.1640625" style="3" customWidth="1"/>
    <col min="15" max="15" width="14" style="45" customWidth="1"/>
    <col min="16" max="16" width="14.6640625" style="3" customWidth="1"/>
    <col min="17" max="17" width="10.1640625" style="3" customWidth="1"/>
    <col min="18" max="18" width="11" style="3" customWidth="1"/>
    <col min="19" max="19" width="13" style="46" customWidth="1"/>
    <col min="20" max="20" width="14" style="3" customWidth="1"/>
    <col min="21" max="21" width="23.33203125" style="3" customWidth="1"/>
    <col min="22" max="22" width="13.5" style="45" customWidth="1"/>
    <col min="23" max="23" width="14.5" style="3" customWidth="1"/>
    <col min="24" max="24" width="11.6640625" style="3" customWidth="1"/>
    <col min="25" max="25" width="12" style="3" customWidth="1"/>
    <col min="26" max="26" width="13" style="3" customWidth="1"/>
    <col min="27" max="27" width="15.83203125" style="3" customWidth="1"/>
    <col min="28" max="28" width="14" style="45" customWidth="1"/>
    <col min="29" max="29" width="11.5" style="3" customWidth="1"/>
    <col min="30" max="30" width="11" style="3" customWidth="1"/>
    <col min="31" max="31" width="11.1640625" style="3" customWidth="1"/>
    <col min="32" max="32" width="14.1640625" style="45" customWidth="1"/>
    <col min="33" max="33" width="16" style="3" customWidth="1"/>
    <col min="34" max="34" width="13" style="45" customWidth="1"/>
    <col min="35" max="35" width="14" style="3" customWidth="1"/>
    <col min="36" max="36" width="13.33203125" style="3" customWidth="1"/>
    <col min="37" max="37" width="12.83203125" style="3" customWidth="1"/>
    <col min="38" max="38" width="16.83203125" style="3" customWidth="1"/>
    <col min="39" max="39" width="13.83203125" style="3" customWidth="1"/>
    <col min="40" max="40" width="14.1640625" style="45" customWidth="1"/>
    <col min="41" max="42" width="10.83203125" style="3" customWidth="1"/>
    <col min="43" max="43" width="8.6640625" style="3" customWidth="1"/>
    <col min="44" max="44" width="14.5" style="3" customWidth="1"/>
    <col min="45" max="45" width="14.83203125" style="3" customWidth="1"/>
    <col min="46" max="46" width="13.5" style="45" customWidth="1"/>
    <col min="47" max="47" width="11.1640625" style="3" customWidth="1"/>
    <col min="48" max="48" width="12" style="3" customWidth="1"/>
    <col min="49" max="49" width="11" style="3" customWidth="1"/>
    <col min="50" max="50" width="15.5" style="3" customWidth="1"/>
    <col min="51" max="52" width="14.5" style="3" customWidth="1"/>
    <col min="53" max="53" width="10.6640625" style="3" customWidth="1"/>
    <col min="54" max="54" width="10.1640625" style="3" customWidth="1"/>
    <col min="55" max="55" width="15.5" style="3" customWidth="1"/>
    <col min="56" max="56" width="13" style="3" customWidth="1"/>
    <col min="57" max="57" width="14.1640625" style="3" customWidth="1"/>
    <col min="58" max="58" width="11.83203125" style="3" customWidth="1"/>
    <col min="59" max="16384" width="12" style="3"/>
  </cols>
  <sheetData>
    <row r="1" spans="1:58" ht="22.5" customHeight="1" x14ac:dyDescent="0.3">
      <c r="A1" s="4" t="s">
        <v>122</v>
      </c>
      <c r="B1" s="5"/>
      <c r="C1" s="5"/>
      <c r="I1" s="4"/>
      <c r="J1" s="5"/>
      <c r="K1" s="5"/>
      <c r="O1" s="41"/>
      <c r="P1" s="5"/>
      <c r="Q1" s="5"/>
      <c r="V1" s="41"/>
      <c r="W1" s="5"/>
      <c r="X1" s="5"/>
      <c r="AC1" s="4"/>
      <c r="AD1" s="5"/>
      <c r="AE1" s="5"/>
      <c r="AI1" s="4"/>
      <c r="AJ1" s="5"/>
      <c r="AK1" s="5"/>
      <c r="AO1" s="4"/>
      <c r="AP1" s="5"/>
      <c r="AQ1" s="5"/>
      <c r="AU1" s="4"/>
      <c r="AV1" s="5"/>
      <c r="AW1" s="5"/>
      <c r="BA1" s="4"/>
      <c r="BB1" s="5"/>
      <c r="BC1" s="5"/>
    </row>
    <row r="2" spans="1:58" x14ac:dyDescent="0.3">
      <c r="A2" s="6" t="s">
        <v>125</v>
      </c>
      <c r="B2" s="7"/>
      <c r="H2" s="6"/>
      <c r="I2" s="7"/>
      <c r="N2" s="6"/>
      <c r="O2" s="42"/>
      <c r="U2" s="6"/>
      <c r="V2" s="42"/>
      <c r="AB2" s="49"/>
      <c r="AC2" s="7"/>
      <c r="AH2" s="49"/>
      <c r="AI2" s="7"/>
      <c r="AN2" s="49"/>
      <c r="AO2" s="7"/>
      <c r="AT2" s="49"/>
      <c r="AU2" s="7"/>
      <c r="AZ2" s="6"/>
      <c r="BA2" s="7"/>
    </row>
    <row r="4" spans="1:58" x14ac:dyDescent="0.3">
      <c r="A4" s="8" t="s">
        <v>126</v>
      </c>
      <c r="B4" s="9"/>
      <c r="C4" s="9"/>
      <c r="H4" s="8"/>
      <c r="I4" s="9"/>
      <c r="J4" s="9"/>
      <c r="N4" s="8"/>
      <c r="O4" s="43"/>
      <c r="P4" s="9"/>
      <c r="U4" s="8"/>
      <c r="V4" s="43"/>
      <c r="W4" s="9"/>
      <c r="AB4" s="50"/>
      <c r="AC4" s="9"/>
      <c r="AD4" s="9"/>
      <c r="AH4" s="50"/>
      <c r="AI4" s="9"/>
      <c r="AJ4" s="9"/>
      <c r="AN4" s="50"/>
      <c r="AO4" s="9"/>
      <c r="AP4" s="9"/>
      <c r="AT4" s="50"/>
      <c r="AU4" s="9"/>
      <c r="AV4" s="9"/>
      <c r="AZ4" s="8"/>
      <c r="BA4" s="9"/>
      <c r="BB4" s="9"/>
    </row>
    <row r="5" spans="1:58" ht="12" customHeight="1" x14ac:dyDescent="0.3">
      <c r="A5" s="8"/>
      <c r="B5" s="9"/>
      <c r="C5" s="9"/>
      <c r="H5" s="8"/>
      <c r="I5" s="9"/>
      <c r="J5" s="9"/>
      <c r="N5" s="8"/>
      <c r="O5" s="43"/>
      <c r="P5" s="9"/>
      <c r="U5" s="8"/>
      <c r="V5" s="43"/>
      <c r="W5" s="9"/>
      <c r="AB5" s="50"/>
      <c r="AC5" s="9"/>
      <c r="AD5" s="9"/>
      <c r="AH5" s="50"/>
      <c r="AI5" s="9"/>
      <c r="AJ5" s="9"/>
      <c r="AN5" s="50"/>
      <c r="AO5" s="9"/>
      <c r="AP5" s="9"/>
      <c r="AT5" s="50"/>
      <c r="AU5" s="9"/>
      <c r="AV5" s="9"/>
      <c r="AZ5" s="8"/>
      <c r="BA5" s="9"/>
      <c r="BB5" s="9"/>
    </row>
    <row r="6" spans="1:58" ht="47.25" customHeight="1" x14ac:dyDescent="0.3">
      <c r="A6" s="65" t="s">
        <v>14</v>
      </c>
      <c r="B6" s="65"/>
      <c r="C6" s="65"/>
      <c r="D6" s="65"/>
      <c r="E6" s="65"/>
      <c r="F6" s="65" t="s">
        <v>15</v>
      </c>
      <c r="G6" s="65"/>
      <c r="H6" s="66" t="s">
        <v>16</v>
      </c>
      <c r="I6" s="66"/>
      <c r="J6" s="65" t="s">
        <v>17</v>
      </c>
      <c r="K6" s="65"/>
      <c r="L6" s="65"/>
      <c r="M6" s="65"/>
      <c r="N6" s="64" t="s">
        <v>18</v>
      </c>
      <c r="O6" s="64"/>
      <c r="P6" s="64"/>
      <c r="Q6" s="64"/>
      <c r="R6" s="64"/>
      <c r="S6" s="64"/>
      <c r="T6" s="64"/>
      <c r="U6" s="64" t="s">
        <v>19</v>
      </c>
      <c r="V6" s="64"/>
      <c r="W6" s="64"/>
      <c r="X6" s="64"/>
      <c r="Y6" s="64"/>
      <c r="Z6" s="64"/>
      <c r="AA6" s="64"/>
      <c r="AB6" s="64" t="s">
        <v>20</v>
      </c>
      <c r="AC6" s="64"/>
      <c r="AD6" s="64"/>
      <c r="AE6" s="64"/>
      <c r="AF6" s="64"/>
      <c r="AG6" s="64"/>
      <c r="AH6" s="64" t="s">
        <v>21</v>
      </c>
      <c r="AI6" s="64"/>
      <c r="AJ6" s="64"/>
      <c r="AK6" s="64"/>
      <c r="AL6" s="64"/>
      <c r="AM6" s="64"/>
      <c r="AN6" s="64" t="s">
        <v>22</v>
      </c>
      <c r="AO6" s="64"/>
      <c r="AP6" s="64"/>
      <c r="AQ6" s="64"/>
      <c r="AR6" s="64"/>
      <c r="AS6" s="64"/>
      <c r="AT6" s="64" t="s">
        <v>23</v>
      </c>
      <c r="AU6" s="64"/>
      <c r="AV6" s="64"/>
      <c r="AW6" s="64"/>
      <c r="AX6" s="64"/>
      <c r="AY6" s="64"/>
      <c r="AZ6" s="64" t="s">
        <v>24</v>
      </c>
      <c r="BA6" s="64"/>
      <c r="BB6" s="64"/>
      <c r="BC6" s="64"/>
      <c r="BD6" s="64"/>
      <c r="BE6" s="64"/>
      <c r="BF6" s="64"/>
    </row>
    <row r="7" spans="1:58" ht="65.25" customHeight="1" x14ac:dyDescent="0.3">
      <c r="A7" s="10" t="s">
        <v>25</v>
      </c>
      <c r="B7" s="38" t="s">
        <v>26</v>
      </c>
      <c r="C7" s="38" t="s">
        <v>27</v>
      </c>
      <c r="D7" s="38" t="s">
        <v>28</v>
      </c>
      <c r="E7" s="38" t="s">
        <v>29</v>
      </c>
      <c r="F7" s="38" t="s">
        <v>30</v>
      </c>
      <c r="G7" s="38" t="s">
        <v>31</v>
      </c>
      <c r="H7" s="11" t="s">
        <v>32</v>
      </c>
      <c r="I7" s="11" t="s">
        <v>33</v>
      </c>
      <c r="J7" s="38" t="s">
        <v>34</v>
      </c>
      <c r="K7" s="38" t="s">
        <v>35</v>
      </c>
      <c r="L7" s="38" t="s">
        <v>36</v>
      </c>
      <c r="M7" s="12" t="s">
        <v>37</v>
      </c>
      <c r="N7" s="13" t="s">
        <v>38</v>
      </c>
      <c r="O7" s="44" t="s">
        <v>39</v>
      </c>
      <c r="P7" s="14" t="s">
        <v>40</v>
      </c>
      <c r="Q7" s="14" t="s">
        <v>41</v>
      </c>
      <c r="R7" s="14" t="s">
        <v>42</v>
      </c>
      <c r="S7" s="14" t="s">
        <v>43</v>
      </c>
      <c r="T7" s="14" t="s">
        <v>44</v>
      </c>
      <c r="U7" s="13" t="s">
        <v>45</v>
      </c>
      <c r="V7" s="44" t="s">
        <v>46</v>
      </c>
      <c r="W7" s="14" t="s">
        <v>47</v>
      </c>
      <c r="X7" s="14" t="s">
        <v>48</v>
      </c>
      <c r="Y7" s="14" t="s">
        <v>49</v>
      </c>
      <c r="Z7" s="14" t="s">
        <v>50</v>
      </c>
      <c r="AA7" s="14" t="s">
        <v>51</v>
      </c>
      <c r="AB7" s="44" t="s">
        <v>52</v>
      </c>
      <c r="AC7" s="14" t="s">
        <v>53</v>
      </c>
      <c r="AD7" s="14" t="s">
        <v>54</v>
      </c>
      <c r="AE7" s="14" t="s">
        <v>55</v>
      </c>
      <c r="AF7" s="44" t="s">
        <v>56</v>
      </c>
      <c r="AG7" s="14" t="s">
        <v>57</v>
      </c>
      <c r="AH7" s="44" t="s">
        <v>58</v>
      </c>
      <c r="AI7" s="14" t="s">
        <v>59</v>
      </c>
      <c r="AJ7" s="14" t="s">
        <v>60</v>
      </c>
      <c r="AK7" s="14" t="s">
        <v>61</v>
      </c>
      <c r="AL7" s="14" t="s">
        <v>62</v>
      </c>
      <c r="AM7" s="14" t="s">
        <v>63</v>
      </c>
      <c r="AN7" s="44" t="s">
        <v>64</v>
      </c>
      <c r="AO7" s="14" t="s">
        <v>65</v>
      </c>
      <c r="AP7" s="14" t="s">
        <v>66</v>
      </c>
      <c r="AQ7" s="14" t="s">
        <v>67</v>
      </c>
      <c r="AR7" s="14" t="s">
        <v>68</v>
      </c>
      <c r="AS7" s="14" t="s">
        <v>69</v>
      </c>
      <c r="AT7" s="44" t="s">
        <v>70</v>
      </c>
      <c r="AU7" s="14" t="s">
        <v>71</v>
      </c>
      <c r="AV7" s="15" t="s">
        <v>72</v>
      </c>
      <c r="AW7" s="15" t="s">
        <v>73</v>
      </c>
      <c r="AX7" s="15" t="s">
        <v>74</v>
      </c>
      <c r="AY7" s="15" t="s">
        <v>75</v>
      </c>
      <c r="AZ7" s="16" t="s">
        <v>76</v>
      </c>
      <c r="BA7" s="15" t="s">
        <v>77</v>
      </c>
      <c r="BB7" s="15" t="s">
        <v>78</v>
      </c>
      <c r="BC7" s="15" t="s">
        <v>79</v>
      </c>
      <c r="BD7" s="15" t="s">
        <v>80</v>
      </c>
      <c r="BE7" s="15" t="s">
        <v>81</v>
      </c>
      <c r="BF7" s="15" t="s">
        <v>82</v>
      </c>
    </row>
    <row r="8" spans="1:58" ht="77.25" customHeight="1" x14ac:dyDescent="0.3">
      <c r="A8" s="17" t="s">
        <v>83</v>
      </c>
      <c r="B8" s="18" t="s">
        <v>84</v>
      </c>
      <c r="C8" s="18" t="s">
        <v>85</v>
      </c>
      <c r="D8" s="18" t="s">
        <v>86</v>
      </c>
      <c r="E8" s="18" t="s">
        <v>87</v>
      </c>
      <c r="F8" s="18" t="s">
        <v>88</v>
      </c>
      <c r="G8" s="17" t="s">
        <v>0</v>
      </c>
      <c r="H8" s="17" t="s">
        <v>1</v>
      </c>
      <c r="I8" s="17" t="s">
        <v>2</v>
      </c>
      <c r="J8" s="18" t="s">
        <v>3</v>
      </c>
      <c r="K8" s="19" t="s">
        <v>4</v>
      </c>
      <c r="L8" s="18" t="s">
        <v>5</v>
      </c>
      <c r="M8" s="19" t="s">
        <v>89</v>
      </c>
      <c r="N8" s="19" t="s">
        <v>6</v>
      </c>
      <c r="O8" s="40" t="s">
        <v>7</v>
      </c>
      <c r="P8" s="20" t="s">
        <v>8</v>
      </c>
      <c r="Q8" s="20" t="s">
        <v>9</v>
      </c>
      <c r="R8" s="20" t="s">
        <v>10</v>
      </c>
      <c r="S8" s="20" t="s">
        <v>11</v>
      </c>
      <c r="T8" s="20" t="s">
        <v>12</v>
      </c>
      <c r="U8" s="19" t="s">
        <v>6</v>
      </c>
      <c r="V8" s="40" t="s">
        <v>7</v>
      </c>
      <c r="W8" s="20" t="s">
        <v>8</v>
      </c>
      <c r="X8" s="20" t="s">
        <v>9</v>
      </c>
      <c r="Y8" s="20" t="s">
        <v>10</v>
      </c>
      <c r="Z8" s="20" t="s">
        <v>11</v>
      </c>
      <c r="AA8" s="20" t="s">
        <v>12</v>
      </c>
      <c r="AB8" s="40" t="s">
        <v>7</v>
      </c>
      <c r="AC8" s="20" t="s">
        <v>8</v>
      </c>
      <c r="AD8" s="20" t="s">
        <v>9</v>
      </c>
      <c r="AE8" s="20" t="s">
        <v>10</v>
      </c>
      <c r="AF8" s="40" t="s">
        <v>11</v>
      </c>
      <c r="AG8" s="20" t="s">
        <v>12</v>
      </c>
      <c r="AH8" s="40" t="s">
        <v>7</v>
      </c>
      <c r="AI8" s="20" t="s">
        <v>8</v>
      </c>
      <c r="AJ8" s="20" t="s">
        <v>9</v>
      </c>
      <c r="AK8" s="20" t="s">
        <v>10</v>
      </c>
      <c r="AL8" s="20" t="s">
        <v>11</v>
      </c>
      <c r="AM8" s="20" t="s">
        <v>12</v>
      </c>
      <c r="AN8" s="40" t="s">
        <v>7</v>
      </c>
      <c r="AO8" s="20" t="s">
        <v>8</v>
      </c>
      <c r="AP8" s="20" t="s">
        <v>9</v>
      </c>
      <c r="AQ8" s="20" t="s">
        <v>10</v>
      </c>
      <c r="AR8" s="20" t="s">
        <v>11</v>
      </c>
      <c r="AS8" s="20" t="s">
        <v>12</v>
      </c>
      <c r="AT8" s="40" t="s">
        <v>7</v>
      </c>
      <c r="AU8" s="20" t="s">
        <v>8</v>
      </c>
      <c r="AV8" s="20" t="s">
        <v>9</v>
      </c>
      <c r="AW8" s="20" t="s">
        <v>10</v>
      </c>
      <c r="AX8" s="20" t="s">
        <v>11</v>
      </c>
      <c r="AY8" s="20" t="s">
        <v>12</v>
      </c>
      <c r="AZ8" s="20" t="s">
        <v>6</v>
      </c>
      <c r="BA8" s="20" t="s">
        <v>7</v>
      </c>
      <c r="BB8" s="20" t="s">
        <v>8</v>
      </c>
      <c r="BC8" s="20" t="s">
        <v>9</v>
      </c>
      <c r="BD8" s="20" t="s">
        <v>10</v>
      </c>
      <c r="BE8" s="20" t="s">
        <v>11</v>
      </c>
      <c r="BF8" s="20" t="s">
        <v>12</v>
      </c>
    </row>
    <row r="9" spans="1:58" ht="53.25" customHeight="1" x14ac:dyDescent="0.3">
      <c r="A9" s="21" t="s">
        <v>128</v>
      </c>
      <c r="B9" s="18" t="s">
        <v>127</v>
      </c>
      <c r="C9" s="31" t="s">
        <v>127</v>
      </c>
      <c r="D9" s="31" t="s">
        <v>132</v>
      </c>
      <c r="E9" s="18" t="s">
        <v>172</v>
      </c>
      <c r="F9" s="18" t="s">
        <v>174</v>
      </c>
      <c r="G9" s="17" t="s">
        <v>201</v>
      </c>
      <c r="H9" s="17" t="s">
        <v>214</v>
      </c>
      <c r="I9" s="17" t="s">
        <v>215</v>
      </c>
      <c r="J9" s="31">
        <v>61605</v>
      </c>
      <c r="K9" s="19" t="s">
        <v>220</v>
      </c>
      <c r="L9" s="31" t="s">
        <v>221</v>
      </c>
      <c r="M9" s="19" t="s">
        <v>219</v>
      </c>
      <c r="N9" s="17" t="s">
        <v>239</v>
      </c>
      <c r="O9" s="40">
        <f>SUM(Tabla2[[#This Row],[INGRESOS DE FUENTE LOCAL                     (aprobado)]:[RECURSOS ESTATALES (aprobado)]])</f>
        <v>1613222.38</v>
      </c>
      <c r="P9" s="20">
        <v>0</v>
      </c>
      <c r="Q9" s="20">
        <v>0</v>
      </c>
      <c r="R9" s="20">
        <v>0</v>
      </c>
      <c r="S9" s="48">
        <v>1613222.38</v>
      </c>
      <c r="T9" s="20">
        <v>0</v>
      </c>
      <c r="U9" s="17" t="s">
        <v>240</v>
      </c>
      <c r="V9" s="40">
        <f>SUM(Tabla2[[#This Row],[INGRESOS DE FUENTE LOCAL            (modificado)]:[RECURSOS ESTATALES (modificado)]])</f>
        <v>0</v>
      </c>
      <c r="W9" s="20">
        <v>0</v>
      </c>
      <c r="X9" s="20">
        <v>0</v>
      </c>
      <c r="Y9" s="20">
        <v>0</v>
      </c>
      <c r="Z9" s="48">
        <v>0</v>
      </c>
      <c r="AA9" s="20">
        <v>0</v>
      </c>
      <c r="AB9" s="40">
        <f>SUM(Tabla2[[#This Row],[INGRESOS DE FUENTE LOCAL       (comprometido)]:[RECURSOS ESTATALES (comprometido)]])</f>
        <v>1611252.11</v>
      </c>
      <c r="AC9" s="20">
        <v>0</v>
      </c>
      <c r="AD9" s="20">
        <v>0</v>
      </c>
      <c r="AE9" s="20">
        <v>0</v>
      </c>
      <c r="AF9" s="40">
        <v>1611252.11</v>
      </c>
      <c r="AG9" s="20">
        <v>0</v>
      </c>
      <c r="AH9" s="40">
        <f>SUM(Tabla2[[#This Row],[INGRESOS DE FUENTE LOCAL              (devengado)]:[RECURSOS ESTATALES (devengado)]])</f>
        <v>1611252.11</v>
      </c>
      <c r="AI9" s="20">
        <v>0</v>
      </c>
      <c r="AJ9" s="20">
        <v>0</v>
      </c>
      <c r="AK9" s="20">
        <v>0</v>
      </c>
      <c r="AL9" s="40">
        <v>1611252.11</v>
      </c>
      <c r="AM9" s="20">
        <v>0</v>
      </c>
      <c r="AN9" s="40">
        <f>SUM(Tabla2[[#This Row],[INGRESOS DE FUENTE LOCAL                 (ejercido)]:[RECURSOS ESTATALES (ejercido)]])</f>
        <v>1611252.11</v>
      </c>
      <c r="AO9" s="20">
        <v>0</v>
      </c>
      <c r="AP9" s="20">
        <v>0</v>
      </c>
      <c r="AQ9" s="20">
        <v>0</v>
      </c>
      <c r="AR9" s="40">
        <v>1611252.11</v>
      </c>
      <c r="AS9" s="20">
        <v>0</v>
      </c>
      <c r="AT9" s="40">
        <f t="shared" ref="AT9:AT11" si="0">SUM(AU9:AY9)</f>
        <v>1611252.11</v>
      </c>
      <c r="AU9" s="20">
        <v>0</v>
      </c>
      <c r="AV9" s="20">
        <v>0</v>
      </c>
      <c r="AW9" s="20">
        <v>0</v>
      </c>
      <c r="AX9" s="40">
        <v>1611252.11</v>
      </c>
      <c r="AY9" s="20">
        <v>0</v>
      </c>
      <c r="AZ9" s="20" t="s">
        <v>242</v>
      </c>
      <c r="BA9" s="20">
        <f>SUM(Tabla3[[#This Row],[INGRESOS DE FUENTE LOCAL                          (por ejercer)]:[RECURSOS ESTATALES        (por ejercer)]])</f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</row>
    <row r="10" spans="1:58" ht="48.75" customHeight="1" x14ac:dyDescent="0.3">
      <c r="A10" s="21" t="s">
        <v>129</v>
      </c>
      <c r="B10" s="18" t="s">
        <v>127</v>
      </c>
      <c r="C10" s="31" t="s">
        <v>127</v>
      </c>
      <c r="D10" s="31" t="s">
        <v>133</v>
      </c>
      <c r="E10" s="18" t="s">
        <v>172</v>
      </c>
      <c r="F10" s="18" t="s">
        <v>175</v>
      </c>
      <c r="G10" s="17" t="s">
        <v>202</v>
      </c>
      <c r="H10" s="17" t="s">
        <v>214</v>
      </c>
      <c r="I10" s="17" t="s">
        <v>215</v>
      </c>
      <c r="J10" s="31">
        <v>61301</v>
      </c>
      <c r="K10" s="19" t="s">
        <v>220</v>
      </c>
      <c r="L10" s="31" t="s">
        <v>222</v>
      </c>
      <c r="M10" s="19" t="s">
        <v>219</v>
      </c>
      <c r="N10" s="17" t="s">
        <v>239</v>
      </c>
      <c r="O10" s="40">
        <f>SUM(Tabla2[[#This Row],[INGRESOS DE FUENTE LOCAL                     (aprobado)]:[RECURSOS ESTATALES (aprobado)]])</f>
        <v>376000</v>
      </c>
      <c r="P10" s="20">
        <v>0</v>
      </c>
      <c r="Q10" s="20">
        <v>0</v>
      </c>
      <c r="R10" s="20">
        <v>0</v>
      </c>
      <c r="S10" s="47">
        <v>376000</v>
      </c>
      <c r="T10" s="20">
        <v>0</v>
      </c>
      <c r="U10" s="17" t="s">
        <v>241</v>
      </c>
      <c r="V10" s="40">
        <f>SUM(Tabla2[[#This Row],[INGRESOS DE FUENTE LOCAL            (modificado)]:[RECURSOS ESTATALES (modificado)]])</f>
        <v>0</v>
      </c>
      <c r="W10" s="20">
        <v>0</v>
      </c>
      <c r="X10" s="20">
        <v>0</v>
      </c>
      <c r="Y10" s="20">
        <v>0</v>
      </c>
      <c r="Z10" s="47">
        <v>0</v>
      </c>
      <c r="AA10" s="20">
        <v>0</v>
      </c>
      <c r="AB10" s="40">
        <f>SUM(Tabla2[[#This Row],[INGRESOS DE FUENTE LOCAL       (comprometido)]:[RECURSOS ESTATALES (comprometido)]])</f>
        <v>375500</v>
      </c>
      <c r="AC10" s="20">
        <v>0</v>
      </c>
      <c r="AD10" s="20">
        <v>0</v>
      </c>
      <c r="AE10" s="20">
        <v>0</v>
      </c>
      <c r="AF10" s="51">
        <v>375500</v>
      </c>
      <c r="AG10" s="20">
        <v>0</v>
      </c>
      <c r="AH10" s="40">
        <f>SUM(Tabla2[[#This Row],[INGRESOS DE FUENTE LOCAL              (devengado)]:[RECURSOS ESTATALES (devengado)]])</f>
        <v>375500</v>
      </c>
      <c r="AI10" s="20">
        <v>0</v>
      </c>
      <c r="AJ10" s="20">
        <v>0</v>
      </c>
      <c r="AK10" s="20">
        <v>0</v>
      </c>
      <c r="AL10" s="51">
        <v>375500</v>
      </c>
      <c r="AM10" s="20">
        <v>0</v>
      </c>
      <c r="AN10" s="40">
        <f>SUM(Tabla2[[#This Row],[INGRESOS DE FUENTE LOCAL                 (ejercido)]:[RECURSOS ESTATALES (ejercido)]])</f>
        <v>375500</v>
      </c>
      <c r="AO10" s="20">
        <v>0</v>
      </c>
      <c r="AP10" s="20">
        <v>0</v>
      </c>
      <c r="AQ10" s="20">
        <v>0</v>
      </c>
      <c r="AR10" s="51">
        <v>375500</v>
      </c>
      <c r="AS10" s="20">
        <v>0</v>
      </c>
      <c r="AT10" s="40">
        <f t="shared" si="0"/>
        <v>375500</v>
      </c>
      <c r="AU10" s="20">
        <v>0</v>
      </c>
      <c r="AV10" s="20">
        <v>0</v>
      </c>
      <c r="AW10" s="20">
        <v>0</v>
      </c>
      <c r="AX10" s="51">
        <v>375500</v>
      </c>
      <c r="AY10" s="20">
        <v>0</v>
      </c>
      <c r="AZ10" s="20" t="s">
        <v>242</v>
      </c>
      <c r="BA10" s="20">
        <f>SUM(Tabla3[[#This Row],[INGRESOS DE FUENTE LOCAL                          (por ejercer)]:[RECURSOS ESTATALES        (por ejercer)]])</f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</row>
    <row r="11" spans="1:58" ht="51" customHeight="1" x14ac:dyDescent="0.3">
      <c r="A11" s="21" t="s">
        <v>130</v>
      </c>
      <c r="B11" s="18" t="s">
        <v>127</v>
      </c>
      <c r="C11" s="31" t="s">
        <v>127</v>
      </c>
      <c r="D11" s="31" t="s">
        <v>133</v>
      </c>
      <c r="E11" s="18" t="s">
        <v>172</v>
      </c>
      <c r="F11" s="18" t="s">
        <v>176</v>
      </c>
      <c r="G11" s="17" t="s">
        <v>202</v>
      </c>
      <c r="H11" s="17" t="s">
        <v>214</v>
      </c>
      <c r="I11" s="17" t="s">
        <v>215</v>
      </c>
      <c r="J11" s="31">
        <v>61301</v>
      </c>
      <c r="K11" s="19" t="s">
        <v>220</v>
      </c>
      <c r="L11" s="31" t="s">
        <v>222</v>
      </c>
      <c r="M11" s="19" t="s">
        <v>219</v>
      </c>
      <c r="N11" s="17" t="s">
        <v>239</v>
      </c>
      <c r="O11" s="40">
        <f>SUM(Tabla2[[#This Row],[INGRESOS DE FUENTE LOCAL                     (aprobado)]:[RECURSOS ESTATALES (aprobado)]])</f>
        <v>230000</v>
      </c>
      <c r="P11" s="20">
        <v>0</v>
      </c>
      <c r="Q11" s="20">
        <v>0</v>
      </c>
      <c r="R11" s="20">
        <v>0</v>
      </c>
      <c r="S11" s="48">
        <v>230000</v>
      </c>
      <c r="T11" s="20">
        <v>0</v>
      </c>
      <c r="U11" s="17" t="s">
        <v>241</v>
      </c>
      <c r="V11" s="40">
        <f>SUM(Tabla2[[#This Row],[INGRESOS DE FUENTE LOCAL            (modificado)]:[RECURSOS ESTATALES (modificado)]])</f>
        <v>500000</v>
      </c>
      <c r="W11" s="20">
        <v>0</v>
      </c>
      <c r="X11" s="20">
        <v>0</v>
      </c>
      <c r="Y11" s="20">
        <v>0</v>
      </c>
      <c r="Z11" s="48">
        <v>500000</v>
      </c>
      <c r="AA11" s="20">
        <v>0</v>
      </c>
      <c r="AB11" s="40">
        <f>SUM(Tabla2[[#This Row],[INGRESOS DE FUENTE LOCAL       (comprometido)]:[RECURSOS ESTATALES (comprometido)]])</f>
        <v>499520.22</v>
      </c>
      <c r="AC11" s="20">
        <v>0</v>
      </c>
      <c r="AD11" s="20">
        <v>0</v>
      </c>
      <c r="AE11" s="20">
        <v>0</v>
      </c>
      <c r="AF11" s="40">
        <v>499520.22</v>
      </c>
      <c r="AG11" s="20">
        <v>0</v>
      </c>
      <c r="AH11" s="40">
        <f>SUM(Tabla2[[#This Row],[INGRESOS DE FUENTE LOCAL              (devengado)]:[RECURSOS ESTATALES (devengado)]])</f>
        <v>499520.22</v>
      </c>
      <c r="AI11" s="20">
        <v>0</v>
      </c>
      <c r="AJ11" s="20">
        <v>0</v>
      </c>
      <c r="AK11" s="20">
        <v>0</v>
      </c>
      <c r="AL11" s="40">
        <v>499520.22</v>
      </c>
      <c r="AM11" s="20">
        <v>0</v>
      </c>
      <c r="AN11" s="40">
        <f>SUM(Tabla2[[#This Row],[INGRESOS DE FUENTE LOCAL                 (ejercido)]:[RECURSOS ESTATALES (ejercido)]])</f>
        <v>499520.22</v>
      </c>
      <c r="AO11" s="20">
        <v>0</v>
      </c>
      <c r="AP11" s="20">
        <v>0</v>
      </c>
      <c r="AQ11" s="20">
        <v>0</v>
      </c>
      <c r="AR11" s="40">
        <v>499520.22</v>
      </c>
      <c r="AS11" s="20">
        <v>0</v>
      </c>
      <c r="AT11" s="40">
        <f t="shared" si="0"/>
        <v>499520.22</v>
      </c>
      <c r="AU11" s="20">
        <v>0</v>
      </c>
      <c r="AV11" s="20">
        <v>0</v>
      </c>
      <c r="AW11" s="20">
        <v>0</v>
      </c>
      <c r="AX11" s="40">
        <v>499520.22</v>
      </c>
      <c r="AY11" s="20">
        <v>0</v>
      </c>
      <c r="AZ11" s="20" t="s">
        <v>242</v>
      </c>
      <c r="BA11" s="20">
        <f>SUM(Tabla3[[#This Row],[INGRESOS DE FUENTE LOCAL                          (por ejercer)]:[RECURSOS ESTATALES        (por ejercer)]])</f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</row>
    <row r="12" spans="1:58" ht="53.25" customHeight="1" x14ac:dyDescent="0.3">
      <c r="A12" s="21" t="s">
        <v>131</v>
      </c>
      <c r="B12" s="18" t="s">
        <v>127</v>
      </c>
      <c r="C12" s="31" t="s">
        <v>127</v>
      </c>
      <c r="D12" s="31" t="s">
        <v>133</v>
      </c>
      <c r="E12" s="18" t="s">
        <v>172</v>
      </c>
      <c r="F12" s="18" t="s">
        <v>177</v>
      </c>
      <c r="G12" s="17" t="s">
        <v>202</v>
      </c>
      <c r="H12" s="17" t="s">
        <v>214</v>
      </c>
      <c r="I12" s="17" t="s">
        <v>215</v>
      </c>
      <c r="J12" s="31">
        <v>61301</v>
      </c>
      <c r="K12" s="19" t="s">
        <v>220</v>
      </c>
      <c r="L12" s="31" t="s">
        <v>222</v>
      </c>
      <c r="M12" s="19" t="s">
        <v>219</v>
      </c>
      <c r="N12" s="17" t="s">
        <v>239</v>
      </c>
      <c r="O12" s="40">
        <f>SUM(Tabla2[[#This Row],[INGRESOS DE FUENTE LOCAL                     (aprobado)]:[RECURSOS ESTATALES (aprobado)]])</f>
        <v>100000</v>
      </c>
      <c r="P12" s="20">
        <v>0</v>
      </c>
      <c r="Q12" s="20">
        <v>0</v>
      </c>
      <c r="R12" s="20">
        <v>0</v>
      </c>
      <c r="S12" s="48">
        <v>100000</v>
      </c>
      <c r="T12" s="20">
        <v>0</v>
      </c>
      <c r="U12" s="17" t="s">
        <v>241</v>
      </c>
      <c r="V12" s="40">
        <f>SUM(Tabla2[[#This Row],[INGRESOS DE FUENTE LOCAL            (modificado)]:[RECURSOS ESTATALES (modificado)]])</f>
        <v>200000</v>
      </c>
      <c r="W12" s="20">
        <v>0</v>
      </c>
      <c r="X12" s="20">
        <v>0</v>
      </c>
      <c r="Y12" s="20">
        <v>0</v>
      </c>
      <c r="Z12" s="48">
        <v>200000</v>
      </c>
      <c r="AA12" s="20">
        <v>0</v>
      </c>
      <c r="AB12" s="40">
        <f>SUM(Tabla2[[#This Row],[INGRESOS DE FUENTE LOCAL       (comprometido)]:[RECURSOS ESTATALES (comprometido)]])</f>
        <v>199775.2</v>
      </c>
      <c r="AC12" s="20">
        <v>0</v>
      </c>
      <c r="AD12" s="20">
        <v>0</v>
      </c>
      <c r="AE12" s="20">
        <v>0</v>
      </c>
      <c r="AF12" s="40">
        <v>199775.2</v>
      </c>
      <c r="AG12" s="20">
        <v>0</v>
      </c>
      <c r="AH12" s="40">
        <f>SUM(Tabla2[[#This Row],[INGRESOS DE FUENTE LOCAL              (devengado)]:[RECURSOS ESTATALES (devengado)]])</f>
        <v>199775.2</v>
      </c>
      <c r="AI12" s="20">
        <v>0</v>
      </c>
      <c r="AJ12" s="20">
        <v>0</v>
      </c>
      <c r="AK12" s="20">
        <v>0</v>
      </c>
      <c r="AL12" s="40">
        <v>199775.2</v>
      </c>
      <c r="AM12" s="20">
        <v>0</v>
      </c>
      <c r="AN12" s="40">
        <f>SUM(Tabla2[[#This Row],[INGRESOS DE FUENTE LOCAL                 (ejercido)]:[RECURSOS ESTATALES (ejercido)]])</f>
        <v>199775.2</v>
      </c>
      <c r="AO12" s="20">
        <v>0</v>
      </c>
      <c r="AP12" s="20">
        <v>0</v>
      </c>
      <c r="AQ12" s="20">
        <v>0</v>
      </c>
      <c r="AR12" s="40">
        <v>199775.2</v>
      </c>
      <c r="AS12" s="20">
        <v>0</v>
      </c>
      <c r="AT12" s="40">
        <f t="shared" ref="AT12:AT16" si="1">SUM(AU12:AY12)</f>
        <v>199775.2</v>
      </c>
      <c r="AU12" s="20">
        <v>0</v>
      </c>
      <c r="AV12" s="20">
        <v>0</v>
      </c>
      <c r="AW12" s="20">
        <v>0</v>
      </c>
      <c r="AX12" s="40">
        <v>199775.2</v>
      </c>
      <c r="AY12" s="20">
        <v>0</v>
      </c>
      <c r="AZ12" s="20" t="s">
        <v>242</v>
      </c>
      <c r="BA12" s="20">
        <f>SUM(Tabla3[[#This Row],[INGRESOS DE FUENTE LOCAL                          (por ejercer)]:[RECURSOS ESTATALES        (por ejercer)]])</f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</row>
    <row r="13" spans="1:58" ht="45" customHeight="1" x14ac:dyDescent="0.3">
      <c r="A13" s="32" t="s">
        <v>134</v>
      </c>
      <c r="B13" s="18" t="s">
        <v>127</v>
      </c>
      <c r="C13" s="31" t="s">
        <v>127</v>
      </c>
      <c r="D13" s="31" t="s">
        <v>133</v>
      </c>
      <c r="E13" s="18" t="s">
        <v>172</v>
      </c>
      <c r="F13" s="18" t="s">
        <v>178</v>
      </c>
      <c r="G13" s="17" t="s">
        <v>202</v>
      </c>
      <c r="H13" s="17" t="s">
        <v>214</v>
      </c>
      <c r="I13" s="17" t="s">
        <v>215</v>
      </c>
      <c r="J13" s="31">
        <v>61213</v>
      </c>
      <c r="K13" s="19" t="s">
        <v>220</v>
      </c>
      <c r="L13" s="31" t="s">
        <v>223</v>
      </c>
      <c r="M13" s="19" t="s">
        <v>219</v>
      </c>
      <c r="N13" s="17" t="s">
        <v>239</v>
      </c>
      <c r="O13" s="40">
        <f>SUM(Tabla2[[#This Row],[INGRESOS DE FUENTE LOCAL                     (aprobado)]:[RECURSOS ESTATALES (aprobado)]])</f>
        <v>400000</v>
      </c>
      <c r="P13" s="20">
        <v>0</v>
      </c>
      <c r="Q13" s="20">
        <v>0</v>
      </c>
      <c r="R13" s="20">
        <v>0</v>
      </c>
      <c r="S13" s="48">
        <v>400000</v>
      </c>
      <c r="T13" s="20">
        <v>0</v>
      </c>
      <c r="U13" s="17" t="s">
        <v>241</v>
      </c>
      <c r="V13" s="40">
        <f>SUM(Tabla2[[#This Row],[INGRESOS DE FUENTE LOCAL            (modificado)]:[RECURSOS ESTATALES (modificado)]])</f>
        <v>450000</v>
      </c>
      <c r="W13" s="20">
        <v>0</v>
      </c>
      <c r="X13" s="20">
        <v>0</v>
      </c>
      <c r="Y13" s="20">
        <v>0</v>
      </c>
      <c r="Z13" s="48">
        <v>450000</v>
      </c>
      <c r="AA13" s="20">
        <v>0</v>
      </c>
      <c r="AB13" s="40">
        <f>SUM(Tabla2[[#This Row],[INGRESOS DE FUENTE LOCAL       (comprometido)]:[RECURSOS ESTATALES (comprometido)]])</f>
        <v>449997.86</v>
      </c>
      <c r="AC13" s="20">
        <v>0</v>
      </c>
      <c r="AD13" s="20">
        <v>0</v>
      </c>
      <c r="AE13" s="20">
        <v>0</v>
      </c>
      <c r="AF13" s="40">
        <v>449997.86</v>
      </c>
      <c r="AG13" s="20">
        <v>0</v>
      </c>
      <c r="AH13" s="40">
        <f>SUM(Tabla2[[#This Row],[INGRESOS DE FUENTE LOCAL              (devengado)]:[RECURSOS ESTATALES (devengado)]])</f>
        <v>449997.86</v>
      </c>
      <c r="AI13" s="20">
        <v>0</v>
      </c>
      <c r="AJ13" s="20">
        <v>0</v>
      </c>
      <c r="AK13" s="20">
        <v>0</v>
      </c>
      <c r="AL13" s="40">
        <v>449997.86</v>
      </c>
      <c r="AM13" s="20">
        <v>0</v>
      </c>
      <c r="AN13" s="40">
        <f>SUM(Tabla2[[#This Row],[INGRESOS DE FUENTE LOCAL                 (ejercido)]:[RECURSOS ESTATALES (ejercido)]])</f>
        <v>449997.86</v>
      </c>
      <c r="AO13" s="20">
        <v>0</v>
      </c>
      <c r="AP13" s="20">
        <v>0</v>
      </c>
      <c r="AQ13" s="20">
        <v>0</v>
      </c>
      <c r="AR13" s="40">
        <v>449997.86</v>
      </c>
      <c r="AS13" s="20">
        <v>0</v>
      </c>
      <c r="AT13" s="40">
        <f t="shared" si="1"/>
        <v>449997.86</v>
      </c>
      <c r="AU13" s="20">
        <v>0</v>
      </c>
      <c r="AV13" s="20">
        <v>0</v>
      </c>
      <c r="AW13" s="20">
        <v>0</v>
      </c>
      <c r="AX13" s="40">
        <v>449997.86</v>
      </c>
      <c r="AY13" s="20">
        <v>0</v>
      </c>
      <c r="AZ13" s="20" t="s">
        <v>242</v>
      </c>
      <c r="BA13" s="20">
        <f>SUM(Tabla3[[#This Row],[INGRESOS DE FUENTE LOCAL                          (por ejercer)]:[RECURSOS ESTATALES        (por ejercer)]])</f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</row>
    <row r="14" spans="1:58" ht="46.5" customHeight="1" x14ac:dyDescent="0.3">
      <c r="A14" s="32" t="s">
        <v>135</v>
      </c>
      <c r="B14" s="18" t="s">
        <v>127</v>
      </c>
      <c r="C14" s="31" t="s">
        <v>127</v>
      </c>
      <c r="D14" s="31" t="s">
        <v>133</v>
      </c>
      <c r="E14" s="18" t="s">
        <v>172</v>
      </c>
      <c r="F14" s="18" t="s">
        <v>179</v>
      </c>
      <c r="G14" s="17" t="s">
        <v>202</v>
      </c>
      <c r="H14" s="17" t="s">
        <v>214</v>
      </c>
      <c r="I14" s="17" t="s">
        <v>215</v>
      </c>
      <c r="J14" s="31">
        <v>61605</v>
      </c>
      <c r="K14" s="19" t="s">
        <v>220</v>
      </c>
      <c r="L14" s="31" t="s">
        <v>224</v>
      </c>
      <c r="M14" s="19" t="s">
        <v>219</v>
      </c>
      <c r="N14" s="17" t="s">
        <v>239</v>
      </c>
      <c r="O14" s="40">
        <f>SUM(Tabla2[[#This Row],[INGRESOS DE FUENTE LOCAL                     (aprobado)]:[RECURSOS ESTATALES (aprobado)]])</f>
        <v>717029.95</v>
      </c>
      <c r="P14" s="20">
        <v>0</v>
      </c>
      <c r="Q14" s="20">
        <v>0</v>
      </c>
      <c r="R14" s="20">
        <v>0</v>
      </c>
      <c r="S14" s="48">
        <v>717029.95</v>
      </c>
      <c r="T14" s="20">
        <v>0</v>
      </c>
      <c r="U14" s="17" t="s">
        <v>240</v>
      </c>
      <c r="V14" s="40">
        <f>SUM(Tabla2[[#This Row],[INGRESOS DE FUENTE LOCAL            (modificado)]:[RECURSOS ESTATALES (modificado)]])</f>
        <v>0</v>
      </c>
      <c r="W14" s="20">
        <v>0</v>
      </c>
      <c r="X14" s="20">
        <v>0</v>
      </c>
      <c r="Y14" s="20">
        <v>0</v>
      </c>
      <c r="Z14" s="48">
        <v>0</v>
      </c>
      <c r="AA14" s="20">
        <v>0</v>
      </c>
      <c r="AB14" s="40">
        <f>SUM(Tabla2[[#This Row],[INGRESOS DE FUENTE LOCAL       (comprometido)]:[RECURSOS ESTATALES (comprometido)]])</f>
        <v>713284</v>
      </c>
      <c r="AC14" s="20">
        <v>0</v>
      </c>
      <c r="AD14" s="20">
        <v>0</v>
      </c>
      <c r="AE14" s="20">
        <v>0</v>
      </c>
      <c r="AF14" s="40">
        <v>713284</v>
      </c>
      <c r="AG14" s="20">
        <v>0</v>
      </c>
      <c r="AH14" s="40">
        <f>SUM(Tabla2[[#This Row],[INGRESOS DE FUENTE LOCAL              (devengado)]:[RECURSOS ESTATALES (devengado)]])</f>
        <v>713284</v>
      </c>
      <c r="AI14" s="20">
        <v>0</v>
      </c>
      <c r="AJ14" s="20">
        <v>0</v>
      </c>
      <c r="AK14" s="20">
        <v>0</v>
      </c>
      <c r="AL14" s="40">
        <v>713284</v>
      </c>
      <c r="AM14" s="20">
        <v>0</v>
      </c>
      <c r="AN14" s="40">
        <f>SUM(Tabla2[[#This Row],[INGRESOS DE FUENTE LOCAL                 (ejercido)]:[RECURSOS ESTATALES (ejercido)]])</f>
        <v>713284</v>
      </c>
      <c r="AO14" s="20">
        <v>0</v>
      </c>
      <c r="AP14" s="20">
        <v>0</v>
      </c>
      <c r="AQ14" s="20">
        <v>0</v>
      </c>
      <c r="AR14" s="40">
        <v>713284</v>
      </c>
      <c r="AS14" s="20">
        <v>0</v>
      </c>
      <c r="AT14" s="40">
        <f t="shared" si="1"/>
        <v>713284</v>
      </c>
      <c r="AU14" s="20">
        <v>0</v>
      </c>
      <c r="AV14" s="20">
        <v>0</v>
      </c>
      <c r="AW14" s="20">
        <v>0</v>
      </c>
      <c r="AX14" s="40">
        <v>713284</v>
      </c>
      <c r="AY14" s="20">
        <v>0</v>
      </c>
      <c r="AZ14" s="20" t="s">
        <v>242</v>
      </c>
      <c r="BA14" s="20">
        <f>SUM(Tabla3[[#This Row],[INGRESOS DE FUENTE LOCAL                          (por ejercer)]:[RECURSOS ESTATALES        (por ejercer)]])</f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</row>
    <row r="15" spans="1:58" ht="44.25" customHeight="1" x14ac:dyDescent="0.3">
      <c r="A15" s="32" t="s">
        <v>136</v>
      </c>
      <c r="B15" s="18" t="s">
        <v>127</v>
      </c>
      <c r="C15" s="31" t="s">
        <v>127</v>
      </c>
      <c r="D15" s="31" t="s">
        <v>133</v>
      </c>
      <c r="E15" s="18" t="s">
        <v>172</v>
      </c>
      <c r="F15" s="18" t="s">
        <v>180</v>
      </c>
      <c r="G15" s="17" t="s">
        <v>202</v>
      </c>
      <c r="H15" s="17" t="s">
        <v>214</v>
      </c>
      <c r="I15" s="17" t="s">
        <v>215</v>
      </c>
      <c r="J15" s="31">
        <v>61306</v>
      </c>
      <c r="K15" s="19" t="s">
        <v>220</v>
      </c>
      <c r="L15" s="31" t="s">
        <v>225</v>
      </c>
      <c r="M15" s="19" t="s">
        <v>219</v>
      </c>
      <c r="N15" s="17" t="s">
        <v>239</v>
      </c>
      <c r="O15" s="40">
        <f>SUM(Tabla2[[#This Row],[INGRESOS DE FUENTE LOCAL                     (aprobado)]:[RECURSOS ESTATALES (aprobado)]])</f>
        <v>339099.78</v>
      </c>
      <c r="P15" s="20">
        <v>0</v>
      </c>
      <c r="Q15" s="20">
        <v>0</v>
      </c>
      <c r="R15" s="20">
        <v>0</v>
      </c>
      <c r="S15" s="48">
        <v>339099.78</v>
      </c>
      <c r="T15" s="20">
        <v>0</v>
      </c>
      <c r="U15" s="17" t="s">
        <v>241</v>
      </c>
      <c r="V15" s="40">
        <f>SUM(Tabla2[[#This Row],[INGRESOS DE FUENTE LOCAL            (modificado)]:[RECURSOS ESTATALES (modificado)]])</f>
        <v>415000</v>
      </c>
      <c r="W15" s="20">
        <v>0</v>
      </c>
      <c r="X15" s="20">
        <v>0</v>
      </c>
      <c r="Y15" s="20">
        <v>0</v>
      </c>
      <c r="Z15" s="48">
        <v>415000</v>
      </c>
      <c r="AA15" s="20">
        <v>0</v>
      </c>
      <c r="AB15" s="40">
        <f>SUM(Tabla2[[#This Row],[INGRESOS DE FUENTE LOCAL       (comprometido)]:[RECURSOS ESTATALES (comprometido)]])</f>
        <v>413689.47</v>
      </c>
      <c r="AC15" s="20">
        <v>0</v>
      </c>
      <c r="AD15" s="20">
        <v>0</v>
      </c>
      <c r="AE15" s="20">
        <v>0</v>
      </c>
      <c r="AF15" s="40">
        <v>413689.47</v>
      </c>
      <c r="AG15" s="20">
        <v>0</v>
      </c>
      <c r="AH15" s="40">
        <f>SUM(Tabla2[[#This Row],[INGRESOS DE FUENTE LOCAL              (devengado)]:[RECURSOS ESTATALES (devengado)]])</f>
        <v>413689.47</v>
      </c>
      <c r="AI15" s="20">
        <v>0</v>
      </c>
      <c r="AJ15" s="20">
        <v>0</v>
      </c>
      <c r="AK15" s="20">
        <v>0</v>
      </c>
      <c r="AL15" s="40">
        <v>413689.47</v>
      </c>
      <c r="AM15" s="20">
        <v>0</v>
      </c>
      <c r="AN15" s="40">
        <f>SUM(Tabla2[[#This Row],[INGRESOS DE FUENTE LOCAL                 (ejercido)]:[RECURSOS ESTATALES (ejercido)]])</f>
        <v>413689.47</v>
      </c>
      <c r="AO15" s="20">
        <v>0</v>
      </c>
      <c r="AP15" s="20">
        <v>0</v>
      </c>
      <c r="AQ15" s="20">
        <v>0</v>
      </c>
      <c r="AR15" s="40">
        <v>413689.47</v>
      </c>
      <c r="AS15" s="20">
        <v>0</v>
      </c>
      <c r="AT15" s="40">
        <f t="shared" si="1"/>
        <v>413689.47</v>
      </c>
      <c r="AU15" s="20">
        <v>0</v>
      </c>
      <c r="AV15" s="20">
        <v>0</v>
      </c>
      <c r="AW15" s="20">
        <v>0</v>
      </c>
      <c r="AX15" s="40">
        <v>413689.47</v>
      </c>
      <c r="AY15" s="20">
        <v>0</v>
      </c>
      <c r="AZ15" s="20" t="s">
        <v>242</v>
      </c>
      <c r="BA15" s="20">
        <f>SUM(Tabla3[[#This Row],[INGRESOS DE FUENTE LOCAL                          (por ejercer)]:[RECURSOS ESTATALES        (por ejercer)]])</f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</row>
    <row r="16" spans="1:58" ht="45.75" customHeight="1" x14ac:dyDescent="0.3">
      <c r="A16" s="32" t="s">
        <v>137</v>
      </c>
      <c r="B16" s="18" t="s">
        <v>127</v>
      </c>
      <c r="C16" s="31" t="s">
        <v>127</v>
      </c>
      <c r="D16" s="31" t="s">
        <v>133</v>
      </c>
      <c r="E16" s="18" t="s">
        <v>172</v>
      </c>
      <c r="F16" s="18" t="s">
        <v>181</v>
      </c>
      <c r="G16" s="17" t="s">
        <v>202</v>
      </c>
      <c r="H16" s="17" t="s">
        <v>214</v>
      </c>
      <c r="I16" s="17" t="s">
        <v>215</v>
      </c>
      <c r="J16" s="31">
        <v>61605</v>
      </c>
      <c r="K16" s="19" t="s">
        <v>220</v>
      </c>
      <c r="L16" s="31" t="s">
        <v>224</v>
      </c>
      <c r="M16" s="19" t="s">
        <v>219</v>
      </c>
      <c r="N16" s="17" t="s">
        <v>239</v>
      </c>
      <c r="O16" s="40">
        <f>SUM(Tabla2[[#This Row],[INGRESOS DE FUENTE LOCAL                     (aprobado)]:[RECURSOS ESTATALES (aprobado)]])</f>
        <v>670000</v>
      </c>
      <c r="P16" s="20">
        <v>0</v>
      </c>
      <c r="Q16" s="20">
        <v>0</v>
      </c>
      <c r="R16" s="20">
        <v>0</v>
      </c>
      <c r="S16" s="48">
        <v>670000</v>
      </c>
      <c r="T16" s="20">
        <v>0</v>
      </c>
      <c r="U16" s="17" t="s">
        <v>241</v>
      </c>
      <c r="V16" s="40">
        <f>SUM(Tabla2[[#This Row],[INGRESOS DE FUENTE LOCAL            (modificado)]:[RECURSOS ESTATALES (modificado)]])</f>
        <v>791000</v>
      </c>
      <c r="W16" s="20">
        <v>0</v>
      </c>
      <c r="X16" s="20">
        <v>0</v>
      </c>
      <c r="Y16" s="20">
        <v>0</v>
      </c>
      <c r="Z16" s="48">
        <v>791000</v>
      </c>
      <c r="AA16" s="20">
        <v>0</v>
      </c>
      <c r="AB16" s="40">
        <f>SUM(Tabla2[[#This Row],[INGRESOS DE FUENTE LOCAL       (comprometido)]:[RECURSOS ESTATALES (comprometido)]])</f>
        <v>788581.47</v>
      </c>
      <c r="AC16" s="20">
        <v>0</v>
      </c>
      <c r="AD16" s="20">
        <v>0</v>
      </c>
      <c r="AE16" s="20">
        <v>0</v>
      </c>
      <c r="AF16" s="40">
        <v>788581.47</v>
      </c>
      <c r="AG16" s="20">
        <v>0</v>
      </c>
      <c r="AH16" s="40">
        <f>SUM(Tabla2[[#This Row],[INGRESOS DE FUENTE LOCAL              (devengado)]:[RECURSOS ESTATALES (devengado)]])</f>
        <v>788581.47</v>
      </c>
      <c r="AI16" s="20">
        <v>0</v>
      </c>
      <c r="AJ16" s="20">
        <v>0</v>
      </c>
      <c r="AK16" s="20">
        <v>0</v>
      </c>
      <c r="AL16" s="40">
        <v>788581.47</v>
      </c>
      <c r="AM16" s="20">
        <v>0</v>
      </c>
      <c r="AN16" s="40">
        <f>SUM(Tabla2[[#This Row],[INGRESOS DE FUENTE LOCAL                 (ejercido)]:[RECURSOS ESTATALES (ejercido)]])</f>
        <v>788581.47</v>
      </c>
      <c r="AO16" s="20">
        <v>0</v>
      </c>
      <c r="AP16" s="20">
        <v>0</v>
      </c>
      <c r="AQ16" s="20">
        <v>0</v>
      </c>
      <c r="AR16" s="40">
        <v>788581.47</v>
      </c>
      <c r="AS16" s="20">
        <v>0</v>
      </c>
      <c r="AT16" s="40">
        <f t="shared" si="1"/>
        <v>788581.47</v>
      </c>
      <c r="AU16" s="20">
        <v>0</v>
      </c>
      <c r="AV16" s="20">
        <v>0</v>
      </c>
      <c r="AW16" s="20">
        <v>0</v>
      </c>
      <c r="AX16" s="40">
        <v>788581.47</v>
      </c>
      <c r="AY16" s="20">
        <v>0</v>
      </c>
      <c r="AZ16" s="20" t="s">
        <v>242</v>
      </c>
      <c r="BA16" s="20">
        <f>SUM(Tabla3[[#This Row],[INGRESOS DE FUENTE LOCAL                          (por ejercer)]:[RECURSOS ESTATALES        (por ejercer)]])</f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</row>
    <row r="17" spans="1:58" ht="44.25" customHeight="1" x14ac:dyDescent="0.3">
      <c r="A17" s="32" t="s">
        <v>138</v>
      </c>
      <c r="B17" s="18" t="s">
        <v>127</v>
      </c>
      <c r="C17" s="31" t="s">
        <v>127</v>
      </c>
      <c r="D17" s="31" t="s">
        <v>133</v>
      </c>
      <c r="E17" s="18" t="s">
        <v>172</v>
      </c>
      <c r="F17" s="18" t="s">
        <v>182</v>
      </c>
      <c r="G17" s="17" t="s">
        <v>202</v>
      </c>
      <c r="H17" s="17" t="s">
        <v>214</v>
      </c>
      <c r="I17" s="17" t="s">
        <v>215</v>
      </c>
      <c r="J17" s="31">
        <v>61305</v>
      </c>
      <c r="K17" s="19" t="s">
        <v>220</v>
      </c>
      <c r="L17" s="31" t="s">
        <v>226</v>
      </c>
      <c r="M17" s="19" t="s">
        <v>219</v>
      </c>
      <c r="N17" s="17" t="s">
        <v>239</v>
      </c>
      <c r="O17" s="40">
        <f>SUM(Tabla2[[#This Row],[INGRESOS DE FUENTE LOCAL                     (aprobado)]:[RECURSOS ESTATALES (aprobado)]])</f>
        <v>120000</v>
      </c>
      <c r="P17" s="20">
        <v>0</v>
      </c>
      <c r="Q17" s="20">
        <v>0</v>
      </c>
      <c r="R17" s="20">
        <v>0</v>
      </c>
      <c r="S17" s="48">
        <v>120000</v>
      </c>
      <c r="T17" s="20">
        <v>0</v>
      </c>
      <c r="U17" s="17" t="s">
        <v>240</v>
      </c>
      <c r="V17" s="40">
        <f>SUM(Tabla2[[#This Row],[INGRESOS DE FUENTE LOCAL            (modificado)]:[RECURSOS ESTATALES (modificado)]])</f>
        <v>0</v>
      </c>
      <c r="W17" s="20">
        <v>0</v>
      </c>
      <c r="X17" s="20">
        <v>0</v>
      </c>
      <c r="Y17" s="20">
        <v>0</v>
      </c>
      <c r="Z17" s="48">
        <v>0</v>
      </c>
      <c r="AA17" s="20">
        <v>0</v>
      </c>
      <c r="AB17" s="40">
        <f>SUM(Tabla2[[#This Row],[INGRESOS DE FUENTE LOCAL       (comprometido)]:[RECURSOS ESTATALES (comprometido)]])</f>
        <v>118830</v>
      </c>
      <c r="AC17" s="20">
        <v>0</v>
      </c>
      <c r="AD17" s="20">
        <v>0</v>
      </c>
      <c r="AE17" s="20">
        <v>0</v>
      </c>
      <c r="AF17" s="40">
        <v>118830</v>
      </c>
      <c r="AG17" s="20">
        <v>0</v>
      </c>
      <c r="AH17" s="40">
        <f>SUM(Tabla2[[#This Row],[INGRESOS DE FUENTE LOCAL              (devengado)]:[RECURSOS ESTATALES (devengado)]])</f>
        <v>118830</v>
      </c>
      <c r="AI17" s="20">
        <v>0</v>
      </c>
      <c r="AJ17" s="20">
        <v>0</v>
      </c>
      <c r="AK17" s="20">
        <v>0</v>
      </c>
      <c r="AL17" s="40">
        <v>118830</v>
      </c>
      <c r="AM17" s="20">
        <v>0</v>
      </c>
      <c r="AN17" s="40">
        <f>SUM(Tabla2[[#This Row],[INGRESOS DE FUENTE LOCAL                 (ejercido)]:[RECURSOS ESTATALES (ejercido)]])</f>
        <v>118830</v>
      </c>
      <c r="AO17" s="20">
        <v>0</v>
      </c>
      <c r="AP17" s="20">
        <v>0</v>
      </c>
      <c r="AQ17" s="20">
        <v>0</v>
      </c>
      <c r="AR17" s="40">
        <v>118830</v>
      </c>
      <c r="AS17" s="20">
        <v>0</v>
      </c>
      <c r="AT17" s="40">
        <f t="shared" ref="AT17" si="2">SUM(AU17:AY17)</f>
        <v>118830</v>
      </c>
      <c r="AU17" s="20">
        <v>0</v>
      </c>
      <c r="AV17" s="20">
        <v>0</v>
      </c>
      <c r="AW17" s="20">
        <v>0</v>
      </c>
      <c r="AX17" s="40">
        <v>118830</v>
      </c>
      <c r="AY17" s="20">
        <v>0</v>
      </c>
      <c r="AZ17" s="20" t="s">
        <v>242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</row>
    <row r="18" spans="1:58" ht="46.5" customHeight="1" x14ac:dyDescent="0.3">
      <c r="A18" s="32" t="s">
        <v>139</v>
      </c>
      <c r="B18" s="18" t="s">
        <v>127</v>
      </c>
      <c r="C18" s="31" t="s">
        <v>127</v>
      </c>
      <c r="D18" s="31" t="s">
        <v>133</v>
      </c>
      <c r="E18" s="18" t="s">
        <v>172</v>
      </c>
      <c r="F18" s="18" t="s">
        <v>183</v>
      </c>
      <c r="G18" s="17" t="s">
        <v>202</v>
      </c>
      <c r="H18" s="17" t="s">
        <v>214</v>
      </c>
      <c r="I18" s="17" t="s">
        <v>215</v>
      </c>
      <c r="J18" s="31">
        <v>61605</v>
      </c>
      <c r="K18" s="19" t="s">
        <v>220</v>
      </c>
      <c r="L18" s="31" t="s">
        <v>221</v>
      </c>
      <c r="M18" s="19" t="s">
        <v>219</v>
      </c>
      <c r="N18" s="17" t="s">
        <v>239</v>
      </c>
      <c r="O18" s="40">
        <f>SUM(Tabla2[[#This Row],[INGRESOS DE FUENTE LOCAL                     (aprobado)]:[RECURSOS ESTATALES (aprobado)]])</f>
        <v>1000000</v>
      </c>
      <c r="P18" s="20">
        <v>0</v>
      </c>
      <c r="Q18" s="20">
        <v>0</v>
      </c>
      <c r="R18" s="20">
        <v>0</v>
      </c>
      <c r="S18" s="48">
        <v>1000000</v>
      </c>
      <c r="T18" s="20">
        <v>0</v>
      </c>
      <c r="U18" s="17" t="s">
        <v>241</v>
      </c>
      <c r="V18" s="40">
        <f>SUM(Tabla2[[#This Row],[INGRESOS DE FUENTE LOCAL            (modificado)]:[RECURSOS ESTATALES (modificado)]])</f>
        <v>843700</v>
      </c>
      <c r="W18" s="20">
        <v>0</v>
      </c>
      <c r="X18" s="20">
        <v>0</v>
      </c>
      <c r="Y18" s="20">
        <v>0</v>
      </c>
      <c r="Z18" s="48">
        <v>843700</v>
      </c>
      <c r="AA18" s="20">
        <v>0</v>
      </c>
      <c r="AB18" s="40">
        <f>SUM(Tabla2[[#This Row],[INGRESOS DE FUENTE LOCAL       (comprometido)]:[RECURSOS ESTATALES (comprometido)]])</f>
        <v>843319.74</v>
      </c>
      <c r="AC18" s="20">
        <v>0</v>
      </c>
      <c r="AD18" s="20">
        <v>0</v>
      </c>
      <c r="AE18" s="20">
        <v>0</v>
      </c>
      <c r="AF18" s="40">
        <v>843319.74</v>
      </c>
      <c r="AG18" s="20">
        <v>0</v>
      </c>
      <c r="AH18" s="40">
        <f>SUM(Tabla2[[#This Row],[INGRESOS DE FUENTE LOCAL              (devengado)]:[RECURSOS ESTATALES (devengado)]])</f>
        <v>843319.74</v>
      </c>
      <c r="AI18" s="20">
        <v>0</v>
      </c>
      <c r="AJ18" s="20">
        <v>0</v>
      </c>
      <c r="AK18" s="20">
        <v>0</v>
      </c>
      <c r="AL18" s="40">
        <v>843319.74</v>
      </c>
      <c r="AM18" s="20">
        <v>0</v>
      </c>
      <c r="AN18" s="40">
        <f>SUM(Tabla2[[#This Row],[INGRESOS DE FUENTE LOCAL                 (ejercido)]:[RECURSOS ESTATALES (ejercido)]])</f>
        <v>843319.74</v>
      </c>
      <c r="AO18" s="20">
        <v>0</v>
      </c>
      <c r="AP18" s="20">
        <v>0</v>
      </c>
      <c r="AQ18" s="20">
        <v>0</v>
      </c>
      <c r="AR18" s="40">
        <v>843319.74</v>
      </c>
      <c r="AS18" s="20">
        <v>0</v>
      </c>
      <c r="AT18" s="40">
        <f t="shared" ref="AT18:AT25" si="3">SUM(AU18:AY18)</f>
        <v>843319.74</v>
      </c>
      <c r="AU18" s="20">
        <v>0</v>
      </c>
      <c r="AV18" s="20">
        <v>0</v>
      </c>
      <c r="AW18" s="20">
        <v>0</v>
      </c>
      <c r="AX18" s="40">
        <v>843319.74</v>
      </c>
      <c r="AY18" s="20">
        <v>0</v>
      </c>
      <c r="AZ18" s="20" t="s">
        <v>242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</row>
    <row r="19" spans="1:58" ht="42" customHeight="1" x14ac:dyDescent="0.3">
      <c r="A19" s="33" t="s">
        <v>140</v>
      </c>
      <c r="B19" s="18" t="s">
        <v>127</v>
      </c>
      <c r="C19" s="31" t="s">
        <v>127</v>
      </c>
      <c r="D19" s="31" t="s">
        <v>142</v>
      </c>
      <c r="E19" s="18" t="s">
        <v>172</v>
      </c>
      <c r="F19" s="18" t="s">
        <v>184</v>
      </c>
      <c r="G19" s="17" t="s">
        <v>202</v>
      </c>
      <c r="H19" s="17" t="s">
        <v>214</v>
      </c>
      <c r="I19" s="17" t="s">
        <v>215</v>
      </c>
      <c r="J19" s="31">
        <v>32602</v>
      </c>
      <c r="K19" s="19" t="s">
        <v>220</v>
      </c>
      <c r="L19" s="31" t="s">
        <v>227</v>
      </c>
      <c r="M19" s="19" t="s">
        <v>219</v>
      </c>
      <c r="N19" s="17" t="s">
        <v>239</v>
      </c>
      <c r="O19" s="40">
        <f>SUM(Tabla2[[#This Row],[INGRESOS DE FUENTE LOCAL                     (aprobado)]:[RECURSOS ESTATALES (aprobado)]])</f>
        <v>1000000</v>
      </c>
      <c r="P19" s="20">
        <v>0</v>
      </c>
      <c r="Q19" s="20">
        <v>0</v>
      </c>
      <c r="R19" s="20">
        <v>0</v>
      </c>
      <c r="S19" s="48">
        <v>1000000</v>
      </c>
      <c r="T19" s="20">
        <v>0</v>
      </c>
      <c r="U19" s="17" t="s">
        <v>241</v>
      </c>
      <c r="V19" s="40">
        <f>SUM(Tabla2[[#This Row],[INGRESOS DE FUENTE LOCAL            (modificado)]:[RECURSOS ESTATALES (modificado)]])</f>
        <v>1122000</v>
      </c>
      <c r="W19" s="20">
        <v>0</v>
      </c>
      <c r="X19" s="20">
        <v>0</v>
      </c>
      <c r="Y19" s="20">
        <v>0</v>
      </c>
      <c r="Z19" s="48">
        <v>1122000</v>
      </c>
      <c r="AA19" s="20">
        <v>0</v>
      </c>
      <c r="AB19" s="40">
        <f>SUM(Tabla2[[#This Row],[INGRESOS DE FUENTE LOCAL       (comprometido)]:[RECURSOS ESTATALES (comprometido)]])</f>
        <v>1121986.57</v>
      </c>
      <c r="AC19" s="20">
        <v>0</v>
      </c>
      <c r="AD19" s="20">
        <v>0</v>
      </c>
      <c r="AE19" s="20">
        <v>0</v>
      </c>
      <c r="AF19" s="40">
        <v>1121986.57</v>
      </c>
      <c r="AG19" s="20">
        <v>0</v>
      </c>
      <c r="AH19" s="40">
        <f>SUM(Tabla2[[#This Row],[INGRESOS DE FUENTE LOCAL              (devengado)]:[RECURSOS ESTATALES (devengado)]])</f>
        <v>1121986.57</v>
      </c>
      <c r="AI19" s="20">
        <v>0</v>
      </c>
      <c r="AJ19" s="20">
        <v>0</v>
      </c>
      <c r="AK19" s="20">
        <v>0</v>
      </c>
      <c r="AL19" s="40">
        <v>1121986.57</v>
      </c>
      <c r="AM19" s="20">
        <v>0</v>
      </c>
      <c r="AN19" s="40">
        <f>SUM(Tabla2[[#This Row],[INGRESOS DE FUENTE LOCAL                 (ejercido)]:[RECURSOS ESTATALES (ejercido)]])</f>
        <v>1121986.57</v>
      </c>
      <c r="AO19" s="20">
        <v>0</v>
      </c>
      <c r="AP19" s="20">
        <v>0</v>
      </c>
      <c r="AQ19" s="20">
        <v>0</v>
      </c>
      <c r="AR19" s="40">
        <v>1121986.57</v>
      </c>
      <c r="AS19" s="20">
        <v>0</v>
      </c>
      <c r="AT19" s="40">
        <f t="shared" si="3"/>
        <v>1121986.57</v>
      </c>
      <c r="AU19" s="20">
        <v>0</v>
      </c>
      <c r="AV19" s="20">
        <v>0</v>
      </c>
      <c r="AW19" s="20">
        <v>0</v>
      </c>
      <c r="AX19" s="40">
        <v>1121986.57</v>
      </c>
      <c r="AY19" s="20">
        <v>0</v>
      </c>
      <c r="AZ19" s="20" t="s">
        <v>242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</row>
    <row r="20" spans="1:58" ht="42" customHeight="1" x14ac:dyDescent="0.3">
      <c r="A20" s="32" t="s">
        <v>141</v>
      </c>
      <c r="B20" s="18" t="s">
        <v>127</v>
      </c>
      <c r="C20" s="31" t="s">
        <v>127</v>
      </c>
      <c r="D20" s="18"/>
      <c r="E20" s="18" t="s">
        <v>173</v>
      </c>
      <c r="F20" s="36">
        <v>1</v>
      </c>
      <c r="G20" s="17" t="s">
        <v>202</v>
      </c>
      <c r="H20" s="17" t="s">
        <v>214</v>
      </c>
      <c r="I20" s="17" t="s">
        <v>215</v>
      </c>
      <c r="J20" s="31">
        <v>32505</v>
      </c>
      <c r="K20" s="19" t="s">
        <v>220</v>
      </c>
      <c r="L20" s="31" t="s">
        <v>228</v>
      </c>
      <c r="M20" s="19" t="s">
        <v>219</v>
      </c>
      <c r="N20" s="17" t="s">
        <v>239</v>
      </c>
      <c r="O20" s="40">
        <f>SUM(Tabla2[[#This Row],[INGRESOS DE FUENTE LOCAL                     (aprobado)]:[RECURSOS ESTATALES (aprobado)]])</f>
        <v>413123.18</v>
      </c>
      <c r="P20" s="20">
        <v>0</v>
      </c>
      <c r="Q20" s="20">
        <v>0</v>
      </c>
      <c r="R20" s="20">
        <v>0</v>
      </c>
      <c r="S20" s="48">
        <v>413123.18</v>
      </c>
      <c r="T20" s="20">
        <v>0</v>
      </c>
      <c r="U20" s="17" t="s">
        <v>240</v>
      </c>
      <c r="V20" s="40">
        <f>SUM(Tabla2[[#This Row],[INGRESOS DE FUENTE LOCAL            (modificado)]:[RECURSOS ESTATALES (modificado)]])</f>
        <v>371841.03</v>
      </c>
      <c r="W20" s="20">
        <v>0</v>
      </c>
      <c r="X20" s="20">
        <v>0</v>
      </c>
      <c r="Y20" s="20">
        <v>0</v>
      </c>
      <c r="Z20" s="48">
        <v>371841.03</v>
      </c>
      <c r="AA20" s="20">
        <v>0</v>
      </c>
      <c r="AB20" s="40">
        <f>SUM(Tabla2[[#This Row],[INGRESOS DE FUENTE LOCAL       (comprometido)]:[RECURSOS ESTATALES (comprometido)]])</f>
        <v>370000</v>
      </c>
      <c r="AC20" s="20">
        <v>0</v>
      </c>
      <c r="AD20" s="20">
        <v>0</v>
      </c>
      <c r="AE20" s="20">
        <v>0</v>
      </c>
      <c r="AF20" s="40">
        <v>370000</v>
      </c>
      <c r="AG20" s="20">
        <v>0</v>
      </c>
      <c r="AH20" s="40">
        <f>SUM(Tabla2[[#This Row],[INGRESOS DE FUENTE LOCAL              (devengado)]:[RECURSOS ESTATALES (devengado)]])</f>
        <v>370000</v>
      </c>
      <c r="AI20" s="20">
        <v>0</v>
      </c>
      <c r="AJ20" s="20">
        <v>0</v>
      </c>
      <c r="AK20" s="20">
        <v>0</v>
      </c>
      <c r="AL20" s="40">
        <v>370000</v>
      </c>
      <c r="AM20" s="20">
        <v>0</v>
      </c>
      <c r="AN20" s="40">
        <f>SUM(Tabla2[[#This Row],[INGRESOS DE FUENTE LOCAL                 (ejercido)]:[RECURSOS ESTATALES (ejercido)]])</f>
        <v>370000</v>
      </c>
      <c r="AO20" s="20">
        <v>0</v>
      </c>
      <c r="AP20" s="20">
        <v>0</v>
      </c>
      <c r="AQ20" s="20">
        <v>0</v>
      </c>
      <c r="AR20" s="40">
        <v>370000</v>
      </c>
      <c r="AS20" s="20">
        <v>0</v>
      </c>
      <c r="AT20" s="40">
        <f t="shared" si="3"/>
        <v>370000</v>
      </c>
      <c r="AU20" s="20">
        <v>0</v>
      </c>
      <c r="AV20" s="20">
        <v>0</v>
      </c>
      <c r="AW20" s="20">
        <v>0</v>
      </c>
      <c r="AX20" s="40">
        <v>370000</v>
      </c>
      <c r="AY20" s="20">
        <v>0</v>
      </c>
      <c r="AZ20" s="20" t="s">
        <v>242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</row>
    <row r="21" spans="1:58" ht="42" customHeight="1" x14ac:dyDescent="0.3">
      <c r="A21" s="33" t="s">
        <v>143</v>
      </c>
      <c r="B21" s="18" t="s">
        <v>127</v>
      </c>
      <c r="C21" s="31" t="s">
        <v>161</v>
      </c>
      <c r="D21" s="31" t="s">
        <v>133</v>
      </c>
      <c r="E21" s="18" t="s">
        <v>172</v>
      </c>
      <c r="F21" s="18" t="s">
        <v>185</v>
      </c>
      <c r="G21" s="17" t="s">
        <v>203</v>
      </c>
      <c r="H21" s="17" t="s">
        <v>214</v>
      </c>
      <c r="I21" s="17" t="s">
        <v>215</v>
      </c>
      <c r="J21" s="31">
        <v>61307</v>
      </c>
      <c r="K21" s="19" t="s">
        <v>220</v>
      </c>
      <c r="L21" s="31" t="s">
        <v>229</v>
      </c>
      <c r="M21" s="19" t="s">
        <v>219</v>
      </c>
      <c r="N21" s="17" t="s">
        <v>239</v>
      </c>
      <c r="O21" s="40">
        <f>SUM(Tabla2[[#This Row],[INGRESOS DE FUENTE LOCAL                     (aprobado)]:[RECURSOS ESTATALES (aprobado)]])</f>
        <v>350000</v>
      </c>
      <c r="P21" s="20">
        <v>0</v>
      </c>
      <c r="Q21" s="20">
        <v>0</v>
      </c>
      <c r="R21" s="20">
        <v>0</v>
      </c>
      <c r="S21" s="48">
        <v>350000</v>
      </c>
      <c r="T21" s="20">
        <v>0</v>
      </c>
      <c r="U21" s="17" t="s">
        <v>240</v>
      </c>
      <c r="V21" s="40">
        <f>SUM(Tabla2[[#This Row],[INGRESOS DE FUENTE LOCAL            (modificado)]:[RECURSOS ESTATALES (modificado)]])</f>
        <v>0</v>
      </c>
      <c r="W21" s="20">
        <v>0</v>
      </c>
      <c r="X21" s="20">
        <v>0</v>
      </c>
      <c r="Y21" s="20">
        <v>0</v>
      </c>
      <c r="Z21" s="48">
        <v>0</v>
      </c>
      <c r="AA21" s="20">
        <v>0</v>
      </c>
      <c r="AB21" s="40">
        <f>SUM(Tabla2[[#This Row],[INGRESOS DE FUENTE LOCAL       (comprometido)]:[RECURSOS ESTATALES (comprometido)]])</f>
        <v>348076.56</v>
      </c>
      <c r="AC21" s="20">
        <v>0</v>
      </c>
      <c r="AD21" s="20">
        <v>0</v>
      </c>
      <c r="AE21" s="20">
        <v>0</v>
      </c>
      <c r="AF21" s="40">
        <v>348076.56</v>
      </c>
      <c r="AG21" s="20">
        <v>0</v>
      </c>
      <c r="AH21" s="40">
        <f>SUM(Tabla2[[#This Row],[INGRESOS DE FUENTE LOCAL              (devengado)]:[RECURSOS ESTATALES (devengado)]])</f>
        <v>348076.56</v>
      </c>
      <c r="AI21" s="20">
        <v>0</v>
      </c>
      <c r="AJ21" s="20">
        <v>0</v>
      </c>
      <c r="AK21" s="20">
        <v>0</v>
      </c>
      <c r="AL21" s="40">
        <v>348076.56</v>
      </c>
      <c r="AM21" s="20">
        <v>0</v>
      </c>
      <c r="AN21" s="40">
        <f>SUM(Tabla2[[#This Row],[INGRESOS DE FUENTE LOCAL                 (ejercido)]:[RECURSOS ESTATALES (ejercido)]])</f>
        <v>348076.56</v>
      </c>
      <c r="AO21" s="20">
        <v>0</v>
      </c>
      <c r="AP21" s="20">
        <v>0</v>
      </c>
      <c r="AQ21" s="20">
        <v>0</v>
      </c>
      <c r="AR21" s="40">
        <v>348076.56</v>
      </c>
      <c r="AS21" s="20">
        <v>0</v>
      </c>
      <c r="AT21" s="40">
        <f t="shared" si="3"/>
        <v>348076.56</v>
      </c>
      <c r="AU21" s="20">
        <v>0</v>
      </c>
      <c r="AV21" s="20">
        <v>0</v>
      </c>
      <c r="AW21" s="20">
        <v>0</v>
      </c>
      <c r="AX21" s="40">
        <v>348076.56</v>
      </c>
      <c r="AY21" s="20">
        <v>0</v>
      </c>
      <c r="AZ21" s="20" t="s">
        <v>242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</row>
    <row r="22" spans="1:58" ht="42" customHeight="1" x14ac:dyDescent="0.3">
      <c r="A22" s="33" t="s">
        <v>144</v>
      </c>
      <c r="B22" s="18" t="s">
        <v>127</v>
      </c>
      <c r="C22" s="31" t="s">
        <v>162</v>
      </c>
      <c r="D22" s="31" t="s">
        <v>142</v>
      </c>
      <c r="E22" s="18" t="s">
        <v>172</v>
      </c>
      <c r="F22" s="18" t="s">
        <v>186</v>
      </c>
      <c r="G22" s="17" t="s">
        <v>204</v>
      </c>
      <c r="H22" s="17" t="s">
        <v>214</v>
      </c>
      <c r="I22" s="17" t="s">
        <v>215</v>
      </c>
      <c r="J22" s="31">
        <v>24101</v>
      </c>
      <c r="K22" s="19" t="s">
        <v>220</v>
      </c>
      <c r="L22" s="31" t="s">
        <v>230</v>
      </c>
      <c r="M22" s="19" t="s">
        <v>219</v>
      </c>
      <c r="N22" s="17" t="s">
        <v>239</v>
      </c>
      <c r="O22" s="40">
        <f>SUM(Tabla2[[#This Row],[INGRESOS DE FUENTE LOCAL                     (aprobado)]:[RECURSOS ESTATALES (aprobado)]])</f>
        <v>250000</v>
      </c>
      <c r="P22" s="20">
        <v>0</v>
      </c>
      <c r="Q22" s="20">
        <v>0</v>
      </c>
      <c r="R22" s="20">
        <v>0</v>
      </c>
      <c r="S22" s="48">
        <v>250000</v>
      </c>
      <c r="T22" s="20">
        <v>0</v>
      </c>
      <c r="U22" s="17" t="s">
        <v>240</v>
      </c>
      <c r="V22" s="40">
        <f>SUM(Tabla2[[#This Row],[INGRESOS DE FUENTE LOCAL            (modificado)]:[RECURSOS ESTATALES (modificado)]])</f>
        <v>0</v>
      </c>
      <c r="W22" s="20">
        <v>0</v>
      </c>
      <c r="X22" s="20">
        <v>0</v>
      </c>
      <c r="Y22" s="20">
        <v>0</v>
      </c>
      <c r="Z22" s="48">
        <v>0</v>
      </c>
      <c r="AA22" s="20">
        <v>0</v>
      </c>
      <c r="AB22" s="40">
        <f>SUM(Tabla2[[#This Row],[INGRESOS DE FUENTE LOCAL       (comprometido)]:[RECURSOS ESTATALES (comprometido)]])</f>
        <v>249000</v>
      </c>
      <c r="AC22" s="20">
        <v>0</v>
      </c>
      <c r="AD22" s="20">
        <v>0</v>
      </c>
      <c r="AE22" s="20">
        <v>0</v>
      </c>
      <c r="AF22" s="40">
        <v>249000</v>
      </c>
      <c r="AG22" s="20">
        <v>0</v>
      </c>
      <c r="AH22" s="40">
        <f>SUM(Tabla2[[#This Row],[INGRESOS DE FUENTE LOCAL              (devengado)]:[RECURSOS ESTATALES (devengado)]])</f>
        <v>249000</v>
      </c>
      <c r="AI22" s="20">
        <v>0</v>
      </c>
      <c r="AJ22" s="20">
        <v>0</v>
      </c>
      <c r="AK22" s="20">
        <v>0</v>
      </c>
      <c r="AL22" s="40">
        <v>249000</v>
      </c>
      <c r="AM22" s="20">
        <v>0</v>
      </c>
      <c r="AN22" s="40">
        <f>SUM(Tabla2[[#This Row],[INGRESOS DE FUENTE LOCAL                 (ejercido)]:[RECURSOS ESTATALES (ejercido)]])</f>
        <v>249000</v>
      </c>
      <c r="AO22" s="20">
        <v>0</v>
      </c>
      <c r="AP22" s="20">
        <v>0</v>
      </c>
      <c r="AQ22" s="20">
        <v>0</v>
      </c>
      <c r="AR22" s="40">
        <v>249000</v>
      </c>
      <c r="AS22" s="20">
        <v>0</v>
      </c>
      <c r="AT22" s="40">
        <f t="shared" si="3"/>
        <v>249000</v>
      </c>
      <c r="AU22" s="20">
        <v>0</v>
      </c>
      <c r="AV22" s="20">
        <v>0</v>
      </c>
      <c r="AW22" s="20">
        <v>0</v>
      </c>
      <c r="AX22" s="40">
        <v>249000</v>
      </c>
      <c r="AY22" s="20">
        <v>0</v>
      </c>
      <c r="AZ22" s="20" t="s">
        <v>242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</row>
    <row r="23" spans="1:58" ht="43.5" customHeight="1" x14ac:dyDescent="0.3">
      <c r="A23" s="34" t="s">
        <v>145</v>
      </c>
      <c r="B23" s="18" t="s">
        <v>127</v>
      </c>
      <c r="C23" s="31" t="s">
        <v>163</v>
      </c>
      <c r="D23" s="31" t="s">
        <v>133</v>
      </c>
      <c r="E23" s="18" t="s">
        <v>172</v>
      </c>
      <c r="F23" s="18" t="s">
        <v>187</v>
      </c>
      <c r="G23" s="17" t="s">
        <v>205</v>
      </c>
      <c r="H23" s="17" t="s">
        <v>214</v>
      </c>
      <c r="I23" s="17" t="s">
        <v>215</v>
      </c>
      <c r="J23" s="31">
        <v>61605</v>
      </c>
      <c r="K23" s="19" t="s">
        <v>220</v>
      </c>
      <c r="L23" s="31" t="s">
        <v>224</v>
      </c>
      <c r="M23" s="19" t="s">
        <v>219</v>
      </c>
      <c r="N23" s="17" t="s">
        <v>239</v>
      </c>
      <c r="O23" s="40">
        <f>SUM(Tabla2[[#This Row],[INGRESOS DE FUENTE LOCAL                     (aprobado)]:[RECURSOS ESTATALES (aprobado)]])</f>
        <v>890000</v>
      </c>
      <c r="P23" s="20">
        <v>0</v>
      </c>
      <c r="Q23" s="20">
        <v>0</v>
      </c>
      <c r="R23" s="20">
        <v>0</v>
      </c>
      <c r="S23" s="48">
        <v>890000</v>
      </c>
      <c r="T23" s="20">
        <v>0</v>
      </c>
      <c r="U23" s="17" t="s">
        <v>240</v>
      </c>
      <c r="V23" s="40">
        <f>SUM(Tabla2[[#This Row],[INGRESOS DE FUENTE LOCAL            (modificado)]:[RECURSOS ESTATALES (modificado)]])</f>
        <v>0</v>
      </c>
      <c r="W23" s="20">
        <v>0</v>
      </c>
      <c r="X23" s="20">
        <v>0</v>
      </c>
      <c r="Y23" s="20">
        <v>0</v>
      </c>
      <c r="Z23" s="48">
        <v>0</v>
      </c>
      <c r="AA23" s="20">
        <v>0</v>
      </c>
      <c r="AB23" s="40">
        <f>SUM(Tabla2[[#This Row],[INGRESOS DE FUENTE LOCAL       (comprometido)]:[RECURSOS ESTATALES (comprometido)]])</f>
        <v>884224.94</v>
      </c>
      <c r="AC23" s="20">
        <v>0</v>
      </c>
      <c r="AD23" s="20">
        <v>0</v>
      </c>
      <c r="AE23" s="20">
        <v>0</v>
      </c>
      <c r="AF23" s="40">
        <v>884224.94</v>
      </c>
      <c r="AG23" s="20">
        <v>0</v>
      </c>
      <c r="AH23" s="40">
        <f>SUM(Tabla2[[#This Row],[INGRESOS DE FUENTE LOCAL              (devengado)]:[RECURSOS ESTATALES (devengado)]])</f>
        <v>884224.94</v>
      </c>
      <c r="AI23" s="20">
        <v>0</v>
      </c>
      <c r="AJ23" s="20">
        <v>0</v>
      </c>
      <c r="AK23" s="20">
        <v>0</v>
      </c>
      <c r="AL23" s="40">
        <v>884224.94</v>
      </c>
      <c r="AM23" s="20">
        <v>0</v>
      </c>
      <c r="AN23" s="40">
        <f>SUM(Tabla2[[#This Row],[INGRESOS DE FUENTE LOCAL                 (ejercido)]:[RECURSOS ESTATALES (ejercido)]])</f>
        <v>884224.94</v>
      </c>
      <c r="AO23" s="20">
        <v>0</v>
      </c>
      <c r="AP23" s="20">
        <v>0</v>
      </c>
      <c r="AQ23" s="20">
        <v>0</v>
      </c>
      <c r="AR23" s="40">
        <v>884224.94</v>
      </c>
      <c r="AS23" s="20">
        <v>0</v>
      </c>
      <c r="AT23" s="40">
        <f t="shared" si="3"/>
        <v>884224.94</v>
      </c>
      <c r="AU23" s="20">
        <v>0</v>
      </c>
      <c r="AV23" s="20">
        <v>0</v>
      </c>
      <c r="AW23" s="20">
        <v>0</v>
      </c>
      <c r="AX23" s="40">
        <v>884224.94</v>
      </c>
      <c r="AY23" s="20">
        <v>0</v>
      </c>
      <c r="AZ23" s="20" t="s">
        <v>242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</row>
    <row r="24" spans="1:58" ht="42.75" customHeight="1" x14ac:dyDescent="0.3">
      <c r="A24" s="34" t="s">
        <v>146</v>
      </c>
      <c r="B24" s="18" t="s">
        <v>127</v>
      </c>
      <c r="C24" s="31" t="s">
        <v>164</v>
      </c>
      <c r="D24" s="31" t="s">
        <v>133</v>
      </c>
      <c r="E24" s="18" t="s">
        <v>172</v>
      </c>
      <c r="F24" s="18" t="s">
        <v>175</v>
      </c>
      <c r="G24" s="17" t="s">
        <v>206</v>
      </c>
      <c r="H24" s="17" t="s">
        <v>214</v>
      </c>
      <c r="I24" s="17" t="s">
        <v>215</v>
      </c>
      <c r="J24" s="31">
        <v>61306</v>
      </c>
      <c r="K24" s="19" t="s">
        <v>220</v>
      </c>
      <c r="L24" s="37" t="s">
        <v>231</v>
      </c>
      <c r="M24" s="19" t="s">
        <v>219</v>
      </c>
      <c r="N24" s="17" t="s">
        <v>239</v>
      </c>
      <c r="O24" s="40">
        <f>SUM(Tabla2[[#This Row],[INGRESOS DE FUENTE LOCAL                     (aprobado)]:[RECURSOS ESTATALES (aprobado)]])</f>
        <v>198357.19</v>
      </c>
      <c r="P24" s="20">
        <v>0</v>
      </c>
      <c r="Q24" s="20">
        <v>0</v>
      </c>
      <c r="R24" s="20">
        <v>0</v>
      </c>
      <c r="S24" s="48">
        <v>198357.19</v>
      </c>
      <c r="T24" s="20">
        <v>0</v>
      </c>
      <c r="U24" s="17" t="s">
        <v>240</v>
      </c>
      <c r="V24" s="40">
        <f>SUM(Tabla2[[#This Row],[INGRESOS DE FUENTE LOCAL            (modificado)]:[RECURSOS ESTATALES (modificado)]])</f>
        <v>0</v>
      </c>
      <c r="W24" s="20">
        <v>0</v>
      </c>
      <c r="X24" s="20">
        <v>0</v>
      </c>
      <c r="Y24" s="20">
        <v>0</v>
      </c>
      <c r="Z24" s="48">
        <v>0</v>
      </c>
      <c r="AA24" s="20">
        <v>0</v>
      </c>
      <c r="AB24" s="40">
        <f>SUM(Tabla2[[#This Row],[INGRESOS DE FUENTE LOCAL       (comprometido)]:[RECURSOS ESTATALES (comprometido)]])</f>
        <v>175016.14</v>
      </c>
      <c r="AC24" s="20">
        <v>0</v>
      </c>
      <c r="AD24" s="20">
        <v>0</v>
      </c>
      <c r="AE24" s="20">
        <v>0</v>
      </c>
      <c r="AF24" s="40">
        <v>175016.14</v>
      </c>
      <c r="AG24" s="20">
        <v>0</v>
      </c>
      <c r="AH24" s="40">
        <f>SUM(Tabla2[[#This Row],[INGRESOS DE FUENTE LOCAL              (devengado)]:[RECURSOS ESTATALES (devengado)]])</f>
        <v>175016.14</v>
      </c>
      <c r="AI24" s="20">
        <v>0</v>
      </c>
      <c r="AJ24" s="20">
        <v>0</v>
      </c>
      <c r="AK24" s="20">
        <v>0</v>
      </c>
      <c r="AL24" s="40">
        <v>175016.14</v>
      </c>
      <c r="AM24" s="20">
        <v>0</v>
      </c>
      <c r="AN24" s="40">
        <f>SUM(Tabla2[[#This Row],[INGRESOS DE FUENTE LOCAL                 (ejercido)]:[RECURSOS ESTATALES (ejercido)]])</f>
        <v>175016.14</v>
      </c>
      <c r="AO24" s="20">
        <v>0</v>
      </c>
      <c r="AP24" s="20">
        <v>0</v>
      </c>
      <c r="AQ24" s="20">
        <v>0</v>
      </c>
      <c r="AR24" s="40">
        <v>175016.14</v>
      </c>
      <c r="AS24" s="20">
        <v>0</v>
      </c>
      <c r="AT24" s="40">
        <f t="shared" si="3"/>
        <v>175016.14</v>
      </c>
      <c r="AU24" s="20">
        <v>0</v>
      </c>
      <c r="AV24" s="20">
        <v>0</v>
      </c>
      <c r="AW24" s="20">
        <v>0</v>
      </c>
      <c r="AX24" s="40">
        <v>175016.14</v>
      </c>
      <c r="AY24" s="20">
        <v>0</v>
      </c>
      <c r="AZ24" s="20" t="s">
        <v>242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</row>
    <row r="25" spans="1:58" ht="45" customHeight="1" x14ac:dyDescent="0.3">
      <c r="A25" s="34" t="s">
        <v>147</v>
      </c>
      <c r="B25" s="18" t="s">
        <v>127</v>
      </c>
      <c r="C25" s="31" t="s">
        <v>164</v>
      </c>
      <c r="D25" s="31" t="s">
        <v>133</v>
      </c>
      <c r="E25" s="18" t="s">
        <v>172</v>
      </c>
      <c r="F25" s="18" t="s">
        <v>188</v>
      </c>
      <c r="G25" s="17" t="s">
        <v>206</v>
      </c>
      <c r="H25" s="17" t="s">
        <v>214</v>
      </c>
      <c r="I25" s="17" t="s">
        <v>215</v>
      </c>
      <c r="J25" s="31">
        <v>61306</v>
      </c>
      <c r="K25" s="19" t="s">
        <v>220</v>
      </c>
      <c r="L25" s="37" t="s">
        <v>231</v>
      </c>
      <c r="M25" s="19" t="s">
        <v>219</v>
      </c>
      <c r="N25" s="17" t="s">
        <v>239</v>
      </c>
      <c r="O25" s="40">
        <f>SUM(Tabla2[[#This Row],[INGRESOS DE FUENTE LOCAL                     (aprobado)]:[RECURSOS ESTATALES (aprobado)]])</f>
        <v>315000</v>
      </c>
      <c r="P25" s="20">
        <v>0</v>
      </c>
      <c r="Q25" s="20">
        <v>0</v>
      </c>
      <c r="R25" s="20">
        <v>0</v>
      </c>
      <c r="S25" s="48">
        <v>315000</v>
      </c>
      <c r="T25" s="20">
        <v>0</v>
      </c>
      <c r="U25" s="17" t="s">
        <v>240</v>
      </c>
      <c r="V25" s="40">
        <f>SUM(Tabla2[[#This Row],[INGRESOS DE FUENTE LOCAL            (modificado)]:[RECURSOS ESTATALES (modificado)]])</f>
        <v>0</v>
      </c>
      <c r="W25" s="20">
        <v>0</v>
      </c>
      <c r="X25" s="20">
        <v>0</v>
      </c>
      <c r="Y25" s="20">
        <v>0</v>
      </c>
      <c r="Z25" s="48">
        <v>0</v>
      </c>
      <c r="AA25" s="20">
        <v>0</v>
      </c>
      <c r="AB25" s="40">
        <f>SUM(Tabla2[[#This Row],[INGRESOS DE FUENTE LOCAL       (comprometido)]:[RECURSOS ESTATALES (comprometido)]])</f>
        <v>375003.53</v>
      </c>
      <c r="AC25" s="20">
        <v>0</v>
      </c>
      <c r="AD25" s="20">
        <v>0</v>
      </c>
      <c r="AE25" s="20">
        <v>0</v>
      </c>
      <c r="AF25" s="40">
        <v>375003.53</v>
      </c>
      <c r="AG25" s="20">
        <v>0</v>
      </c>
      <c r="AH25" s="40">
        <f>SUM(Tabla2[[#This Row],[INGRESOS DE FUENTE LOCAL              (devengado)]:[RECURSOS ESTATALES (devengado)]])</f>
        <v>375003.53</v>
      </c>
      <c r="AI25" s="20">
        <v>0</v>
      </c>
      <c r="AJ25" s="20">
        <v>0</v>
      </c>
      <c r="AK25" s="20">
        <v>0</v>
      </c>
      <c r="AL25" s="40">
        <v>375003.53</v>
      </c>
      <c r="AM25" s="20">
        <v>0</v>
      </c>
      <c r="AN25" s="40">
        <f>SUM(Tabla2[[#This Row],[INGRESOS DE FUENTE LOCAL                 (ejercido)]:[RECURSOS ESTATALES (ejercido)]])</f>
        <v>375003.53</v>
      </c>
      <c r="AO25" s="20">
        <v>0</v>
      </c>
      <c r="AP25" s="20">
        <v>0</v>
      </c>
      <c r="AQ25" s="20">
        <v>0</v>
      </c>
      <c r="AR25" s="40">
        <v>375003.53</v>
      </c>
      <c r="AS25" s="20">
        <v>0</v>
      </c>
      <c r="AT25" s="40">
        <f t="shared" si="3"/>
        <v>375003.53</v>
      </c>
      <c r="AU25" s="20">
        <v>0</v>
      </c>
      <c r="AV25" s="20">
        <v>0</v>
      </c>
      <c r="AW25" s="20">
        <v>0</v>
      </c>
      <c r="AX25" s="40">
        <v>375003.53</v>
      </c>
      <c r="AY25" s="20">
        <v>0</v>
      </c>
      <c r="AZ25" s="20" t="s">
        <v>242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</row>
    <row r="26" spans="1:58" ht="42.75" customHeight="1" x14ac:dyDescent="0.3">
      <c r="A26" s="34" t="s">
        <v>148</v>
      </c>
      <c r="B26" s="18" t="s">
        <v>127</v>
      </c>
      <c r="C26" s="31" t="s">
        <v>165</v>
      </c>
      <c r="D26" s="31" t="s">
        <v>133</v>
      </c>
      <c r="E26" s="18" t="s">
        <v>172</v>
      </c>
      <c r="F26" s="18" t="s">
        <v>189</v>
      </c>
      <c r="G26" s="17" t="s">
        <v>207</v>
      </c>
      <c r="H26" s="17" t="s">
        <v>214</v>
      </c>
      <c r="I26" s="17" t="s">
        <v>215</v>
      </c>
      <c r="J26" s="31">
        <v>61501</v>
      </c>
      <c r="K26" s="19" t="s">
        <v>220</v>
      </c>
      <c r="L26" s="37" t="s">
        <v>232</v>
      </c>
      <c r="M26" s="19" t="s">
        <v>219</v>
      </c>
      <c r="N26" s="17" t="s">
        <v>239</v>
      </c>
      <c r="O26" s="40">
        <f>SUM(Tabla2[[#This Row],[INGRESOS DE FUENTE LOCAL                     (aprobado)]:[RECURSOS ESTATALES (aprobado)]])</f>
        <v>150000</v>
      </c>
      <c r="P26" s="20">
        <v>0</v>
      </c>
      <c r="Q26" s="20">
        <v>0</v>
      </c>
      <c r="R26" s="20">
        <v>0</v>
      </c>
      <c r="S26" s="48">
        <v>150000</v>
      </c>
      <c r="T26" s="20">
        <v>0</v>
      </c>
      <c r="U26" s="17" t="s">
        <v>240</v>
      </c>
      <c r="V26" s="40">
        <f>SUM(Tabla2[[#This Row],[INGRESOS DE FUENTE LOCAL            (modificado)]:[RECURSOS ESTATALES (modificado)]])</f>
        <v>0</v>
      </c>
      <c r="W26" s="20">
        <v>0</v>
      </c>
      <c r="X26" s="20">
        <v>0</v>
      </c>
      <c r="Y26" s="20">
        <v>0</v>
      </c>
      <c r="Z26" s="48">
        <v>0</v>
      </c>
      <c r="AA26" s="20">
        <v>0</v>
      </c>
      <c r="AB26" s="40">
        <f>SUM(Tabla2[[#This Row],[INGRESOS DE FUENTE LOCAL       (comprometido)]:[RECURSOS ESTATALES (comprometido)]])</f>
        <v>149885.29999999999</v>
      </c>
      <c r="AC26" s="20">
        <v>0</v>
      </c>
      <c r="AD26" s="20">
        <v>0</v>
      </c>
      <c r="AE26" s="20">
        <v>0</v>
      </c>
      <c r="AF26" s="40">
        <v>149885.29999999999</v>
      </c>
      <c r="AG26" s="20">
        <v>0</v>
      </c>
      <c r="AH26" s="40">
        <f>SUM(Tabla2[[#This Row],[INGRESOS DE FUENTE LOCAL              (devengado)]:[RECURSOS ESTATALES (devengado)]])</f>
        <v>149885.29999999999</v>
      </c>
      <c r="AI26" s="20">
        <v>0</v>
      </c>
      <c r="AJ26" s="20">
        <v>0</v>
      </c>
      <c r="AK26" s="20">
        <v>0</v>
      </c>
      <c r="AL26" s="40">
        <v>149885.29999999999</v>
      </c>
      <c r="AM26" s="20">
        <v>0</v>
      </c>
      <c r="AN26" s="40">
        <f>SUM(Tabla2[[#This Row],[INGRESOS DE FUENTE LOCAL                 (ejercido)]:[RECURSOS ESTATALES (ejercido)]])</f>
        <v>149885.29999999999</v>
      </c>
      <c r="AO26" s="20">
        <v>0</v>
      </c>
      <c r="AP26" s="20">
        <v>0</v>
      </c>
      <c r="AQ26" s="20">
        <v>0</v>
      </c>
      <c r="AR26" s="40">
        <v>149885.29999999999</v>
      </c>
      <c r="AS26" s="20">
        <v>0</v>
      </c>
      <c r="AT26" s="40">
        <f t="shared" ref="AT26:AT36" si="4">SUM(AU26:AY26)</f>
        <v>149885.29999999999</v>
      </c>
      <c r="AU26" s="20">
        <v>0</v>
      </c>
      <c r="AV26" s="20">
        <v>0</v>
      </c>
      <c r="AW26" s="20">
        <v>0</v>
      </c>
      <c r="AX26" s="40">
        <v>149885.29999999999</v>
      </c>
      <c r="AY26" s="20">
        <v>0</v>
      </c>
      <c r="AZ26" s="20" t="s">
        <v>242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</row>
    <row r="27" spans="1:58" ht="42.75" customHeight="1" x14ac:dyDescent="0.3">
      <c r="A27" s="34" t="s">
        <v>149</v>
      </c>
      <c r="B27" s="18" t="s">
        <v>127</v>
      </c>
      <c r="C27" s="31" t="s">
        <v>166</v>
      </c>
      <c r="D27" s="31" t="s">
        <v>133</v>
      </c>
      <c r="E27" s="18" t="s">
        <v>172</v>
      </c>
      <c r="F27" s="18" t="s">
        <v>190</v>
      </c>
      <c r="G27" s="17" t="s">
        <v>208</v>
      </c>
      <c r="H27" s="17" t="s">
        <v>214</v>
      </c>
      <c r="I27" s="17" t="s">
        <v>215</v>
      </c>
      <c r="J27" s="31">
        <v>61503</v>
      </c>
      <c r="K27" s="19" t="s">
        <v>220</v>
      </c>
      <c r="L27" s="37" t="s">
        <v>233</v>
      </c>
      <c r="M27" s="19" t="s">
        <v>219</v>
      </c>
      <c r="N27" s="17" t="s">
        <v>239</v>
      </c>
      <c r="O27" s="40">
        <f>SUM(Tabla2[[#This Row],[INGRESOS DE FUENTE LOCAL                     (aprobado)]:[RECURSOS ESTATALES (aprobado)]])</f>
        <v>150000</v>
      </c>
      <c r="P27" s="20">
        <v>0</v>
      </c>
      <c r="Q27" s="20">
        <v>0</v>
      </c>
      <c r="R27" s="20">
        <v>0</v>
      </c>
      <c r="S27" s="48">
        <v>150000</v>
      </c>
      <c r="T27" s="20">
        <v>0</v>
      </c>
      <c r="U27" s="17" t="s">
        <v>240</v>
      </c>
      <c r="V27" s="40">
        <f>SUM(Tabla2[[#This Row],[INGRESOS DE FUENTE LOCAL            (modificado)]:[RECURSOS ESTATALES (modificado)]])</f>
        <v>0</v>
      </c>
      <c r="W27" s="20">
        <v>0</v>
      </c>
      <c r="X27" s="20">
        <v>0</v>
      </c>
      <c r="Y27" s="20">
        <v>0</v>
      </c>
      <c r="Z27" s="48">
        <v>0</v>
      </c>
      <c r="AA27" s="20">
        <v>0</v>
      </c>
      <c r="AB27" s="40">
        <f>SUM(Tabla2[[#This Row],[INGRESOS DE FUENTE LOCAL       (comprometido)]:[RECURSOS ESTATALES (comprometido)]])</f>
        <v>149999.99</v>
      </c>
      <c r="AC27" s="20">
        <v>0</v>
      </c>
      <c r="AD27" s="20">
        <v>0</v>
      </c>
      <c r="AE27" s="20">
        <v>0</v>
      </c>
      <c r="AF27" s="40">
        <v>149999.99</v>
      </c>
      <c r="AG27" s="20">
        <v>0</v>
      </c>
      <c r="AH27" s="40">
        <f>SUM(Tabla2[[#This Row],[INGRESOS DE FUENTE LOCAL              (devengado)]:[RECURSOS ESTATALES (devengado)]])</f>
        <v>149999.99</v>
      </c>
      <c r="AI27" s="20">
        <v>0</v>
      </c>
      <c r="AJ27" s="20">
        <v>0</v>
      </c>
      <c r="AK27" s="20">
        <v>0</v>
      </c>
      <c r="AL27" s="40">
        <v>149999.99</v>
      </c>
      <c r="AM27" s="20">
        <v>0</v>
      </c>
      <c r="AN27" s="40">
        <f>SUM(Tabla2[[#This Row],[INGRESOS DE FUENTE LOCAL                 (ejercido)]:[RECURSOS ESTATALES (ejercido)]])</f>
        <v>149999.99</v>
      </c>
      <c r="AO27" s="20">
        <v>0</v>
      </c>
      <c r="AP27" s="20">
        <v>0</v>
      </c>
      <c r="AQ27" s="20">
        <v>0</v>
      </c>
      <c r="AR27" s="40">
        <v>149999.99</v>
      </c>
      <c r="AS27" s="20">
        <v>0</v>
      </c>
      <c r="AT27" s="40">
        <f t="shared" si="4"/>
        <v>149999.99</v>
      </c>
      <c r="AU27" s="20">
        <v>0</v>
      </c>
      <c r="AV27" s="20">
        <v>0</v>
      </c>
      <c r="AW27" s="20">
        <v>0</v>
      </c>
      <c r="AX27" s="40">
        <v>149999.99</v>
      </c>
      <c r="AY27" s="20">
        <v>0</v>
      </c>
      <c r="AZ27" s="20" t="s">
        <v>242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</row>
    <row r="28" spans="1:58" ht="44.25" customHeight="1" x14ac:dyDescent="0.3">
      <c r="A28" s="34" t="s">
        <v>150</v>
      </c>
      <c r="B28" s="18" t="s">
        <v>127</v>
      </c>
      <c r="C28" s="31" t="s">
        <v>167</v>
      </c>
      <c r="D28" s="31" t="s">
        <v>133</v>
      </c>
      <c r="E28" s="18" t="s">
        <v>172</v>
      </c>
      <c r="F28" s="18" t="s">
        <v>191</v>
      </c>
      <c r="G28" s="17" t="s">
        <v>207</v>
      </c>
      <c r="H28" s="17" t="s">
        <v>214</v>
      </c>
      <c r="I28" s="17" t="s">
        <v>215</v>
      </c>
      <c r="J28" s="31">
        <v>61503</v>
      </c>
      <c r="K28" s="19" t="s">
        <v>220</v>
      </c>
      <c r="L28" s="37" t="s">
        <v>233</v>
      </c>
      <c r="M28" s="19" t="s">
        <v>219</v>
      </c>
      <c r="N28" s="17" t="s">
        <v>239</v>
      </c>
      <c r="O28" s="40">
        <f>SUM(Tabla2[[#This Row],[INGRESOS DE FUENTE LOCAL                     (aprobado)]:[RECURSOS ESTATALES (aprobado)]])</f>
        <v>150000</v>
      </c>
      <c r="P28" s="20">
        <v>0</v>
      </c>
      <c r="Q28" s="20">
        <v>0</v>
      </c>
      <c r="R28" s="20">
        <v>0</v>
      </c>
      <c r="S28" s="48">
        <v>150000</v>
      </c>
      <c r="T28" s="20">
        <v>0</v>
      </c>
      <c r="U28" s="17" t="s">
        <v>240</v>
      </c>
      <c r="V28" s="40">
        <f>SUM(Tabla2[[#This Row],[INGRESOS DE FUENTE LOCAL            (modificado)]:[RECURSOS ESTATALES (modificado)]])</f>
        <v>0</v>
      </c>
      <c r="W28" s="20">
        <v>0</v>
      </c>
      <c r="X28" s="20">
        <v>0</v>
      </c>
      <c r="Y28" s="20">
        <v>0</v>
      </c>
      <c r="Z28" s="48">
        <v>0</v>
      </c>
      <c r="AA28" s="20">
        <v>0</v>
      </c>
      <c r="AB28" s="40">
        <f>SUM(Tabla2[[#This Row],[INGRESOS DE FUENTE LOCAL       (comprometido)]:[RECURSOS ESTATALES (comprometido)]])</f>
        <v>250000</v>
      </c>
      <c r="AC28" s="20">
        <v>0</v>
      </c>
      <c r="AD28" s="20">
        <v>0</v>
      </c>
      <c r="AE28" s="20">
        <v>0</v>
      </c>
      <c r="AF28" s="40">
        <v>250000</v>
      </c>
      <c r="AG28" s="20">
        <v>0</v>
      </c>
      <c r="AH28" s="40">
        <f>SUM(Tabla2[[#This Row],[INGRESOS DE FUENTE LOCAL              (devengado)]:[RECURSOS ESTATALES (devengado)]])</f>
        <v>250000</v>
      </c>
      <c r="AI28" s="20">
        <v>0</v>
      </c>
      <c r="AJ28" s="20">
        <v>0</v>
      </c>
      <c r="AK28" s="20">
        <v>0</v>
      </c>
      <c r="AL28" s="40">
        <v>250000</v>
      </c>
      <c r="AM28" s="20">
        <v>0</v>
      </c>
      <c r="AN28" s="40">
        <f>SUM(Tabla2[[#This Row],[INGRESOS DE FUENTE LOCAL                 (ejercido)]:[RECURSOS ESTATALES (ejercido)]])</f>
        <v>250000</v>
      </c>
      <c r="AO28" s="20">
        <v>0</v>
      </c>
      <c r="AP28" s="20">
        <v>0</v>
      </c>
      <c r="AQ28" s="20">
        <v>0</v>
      </c>
      <c r="AR28" s="40">
        <v>250000</v>
      </c>
      <c r="AS28" s="20">
        <v>0</v>
      </c>
      <c r="AT28" s="40">
        <f t="shared" si="4"/>
        <v>250000</v>
      </c>
      <c r="AU28" s="20">
        <v>0</v>
      </c>
      <c r="AV28" s="20">
        <v>0</v>
      </c>
      <c r="AW28" s="20">
        <v>0</v>
      </c>
      <c r="AX28" s="40">
        <v>250000</v>
      </c>
      <c r="AY28" s="20">
        <v>0</v>
      </c>
      <c r="AZ28" s="20" t="s">
        <v>242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</row>
    <row r="29" spans="1:58" ht="45" customHeight="1" x14ac:dyDescent="0.3">
      <c r="A29" s="35" t="s">
        <v>151</v>
      </c>
      <c r="B29" s="18" t="s">
        <v>127</v>
      </c>
      <c r="C29" s="31" t="s">
        <v>168</v>
      </c>
      <c r="D29" s="31" t="s">
        <v>133</v>
      </c>
      <c r="E29" s="18" t="s">
        <v>172</v>
      </c>
      <c r="F29" s="18" t="s">
        <v>192</v>
      </c>
      <c r="G29" s="17" t="s">
        <v>209</v>
      </c>
      <c r="H29" s="17" t="s">
        <v>214</v>
      </c>
      <c r="I29" s="17" t="s">
        <v>215</v>
      </c>
      <c r="J29" s="31">
        <v>24101</v>
      </c>
      <c r="K29" s="19" t="s">
        <v>220</v>
      </c>
      <c r="L29" s="31" t="s">
        <v>230</v>
      </c>
      <c r="M29" s="19" t="s">
        <v>219</v>
      </c>
      <c r="N29" s="17" t="s">
        <v>239</v>
      </c>
      <c r="O29" s="40">
        <f>SUM(Tabla2[[#This Row],[INGRESOS DE FUENTE LOCAL                     (aprobado)]:[RECURSOS ESTATALES (aprobado)]])</f>
        <v>150000</v>
      </c>
      <c r="P29" s="20">
        <v>0</v>
      </c>
      <c r="Q29" s="20">
        <v>0</v>
      </c>
      <c r="R29" s="20">
        <v>0</v>
      </c>
      <c r="S29" s="48">
        <v>150000</v>
      </c>
      <c r="T29" s="20">
        <v>0</v>
      </c>
      <c r="U29" s="17" t="s">
        <v>240</v>
      </c>
      <c r="V29" s="40">
        <f>SUM(Tabla2[[#This Row],[INGRESOS DE FUENTE LOCAL            (modificado)]:[RECURSOS ESTATALES (modificado)]])</f>
        <v>250000</v>
      </c>
      <c r="W29" s="20">
        <v>0</v>
      </c>
      <c r="X29" s="20">
        <v>0</v>
      </c>
      <c r="Y29" s="20">
        <v>0</v>
      </c>
      <c r="Z29" s="48">
        <v>250000</v>
      </c>
      <c r="AA29" s="20">
        <v>0</v>
      </c>
      <c r="AB29" s="40">
        <f>SUM(Tabla2[[#This Row],[INGRESOS DE FUENTE LOCAL       (comprometido)]:[RECURSOS ESTATALES (comprometido)]])</f>
        <v>249618.96</v>
      </c>
      <c r="AC29" s="20">
        <v>0</v>
      </c>
      <c r="AD29" s="20">
        <v>0</v>
      </c>
      <c r="AE29" s="20">
        <v>0</v>
      </c>
      <c r="AF29" s="40">
        <v>249618.96</v>
      </c>
      <c r="AG29" s="20">
        <v>0</v>
      </c>
      <c r="AH29" s="40">
        <f>SUM(Tabla2[[#This Row],[INGRESOS DE FUENTE LOCAL              (devengado)]:[RECURSOS ESTATALES (devengado)]])</f>
        <v>249618.96</v>
      </c>
      <c r="AI29" s="20">
        <v>0</v>
      </c>
      <c r="AJ29" s="20">
        <v>0</v>
      </c>
      <c r="AK29" s="20">
        <v>0</v>
      </c>
      <c r="AL29" s="40">
        <v>249618.96</v>
      </c>
      <c r="AM29" s="20">
        <v>0</v>
      </c>
      <c r="AN29" s="40">
        <f>SUM(Tabla2[[#This Row],[INGRESOS DE FUENTE LOCAL                 (ejercido)]:[RECURSOS ESTATALES (ejercido)]])</f>
        <v>249618.96</v>
      </c>
      <c r="AO29" s="20">
        <v>0</v>
      </c>
      <c r="AP29" s="20">
        <v>0</v>
      </c>
      <c r="AQ29" s="20">
        <v>0</v>
      </c>
      <c r="AR29" s="40">
        <v>249618.96</v>
      </c>
      <c r="AS29" s="20">
        <v>0</v>
      </c>
      <c r="AT29" s="40">
        <f t="shared" si="4"/>
        <v>249618.96</v>
      </c>
      <c r="AU29" s="20">
        <v>0</v>
      </c>
      <c r="AV29" s="20">
        <v>0</v>
      </c>
      <c r="AW29" s="20">
        <v>0</v>
      </c>
      <c r="AX29" s="40">
        <v>249618.96</v>
      </c>
      <c r="AY29" s="20">
        <v>0</v>
      </c>
      <c r="AZ29" s="20" t="s">
        <v>242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</row>
    <row r="30" spans="1:58" ht="44.25" customHeight="1" x14ac:dyDescent="0.3">
      <c r="A30" s="35" t="s">
        <v>152</v>
      </c>
      <c r="B30" s="18" t="s">
        <v>127</v>
      </c>
      <c r="C30" s="31" t="s">
        <v>168</v>
      </c>
      <c r="D30" s="31" t="s">
        <v>133</v>
      </c>
      <c r="E30" s="18" t="s">
        <v>172</v>
      </c>
      <c r="F30" s="18" t="s">
        <v>193</v>
      </c>
      <c r="G30" s="17" t="s">
        <v>209</v>
      </c>
      <c r="H30" s="17" t="s">
        <v>214</v>
      </c>
      <c r="I30" s="17" t="s">
        <v>215</v>
      </c>
      <c r="J30" s="31">
        <v>61306</v>
      </c>
      <c r="K30" s="19" t="s">
        <v>220</v>
      </c>
      <c r="L30" s="31" t="s">
        <v>231</v>
      </c>
      <c r="M30" s="19" t="s">
        <v>219</v>
      </c>
      <c r="N30" s="17" t="s">
        <v>239</v>
      </c>
      <c r="O30" s="40">
        <f>SUM(Tabla2[[#This Row],[INGRESOS DE FUENTE LOCAL                     (aprobado)]:[RECURSOS ESTATALES (aprobado)]])</f>
        <v>350000</v>
      </c>
      <c r="P30" s="20">
        <v>0</v>
      </c>
      <c r="Q30" s="20">
        <v>0</v>
      </c>
      <c r="R30" s="20">
        <v>0</v>
      </c>
      <c r="S30" s="48">
        <v>350000</v>
      </c>
      <c r="T30" s="20">
        <v>0</v>
      </c>
      <c r="U30" s="17" t="s">
        <v>240</v>
      </c>
      <c r="V30" s="40">
        <f>SUM(Tabla2[[#This Row],[INGRESOS DE FUENTE LOCAL            (modificado)]:[RECURSOS ESTATALES (modificado)]])</f>
        <v>0</v>
      </c>
      <c r="W30" s="20">
        <v>0</v>
      </c>
      <c r="X30" s="20">
        <v>0</v>
      </c>
      <c r="Y30" s="20">
        <v>0</v>
      </c>
      <c r="Z30" s="48">
        <v>0</v>
      </c>
      <c r="AA30" s="20">
        <v>0</v>
      </c>
      <c r="AB30" s="40">
        <f>SUM(Tabla2[[#This Row],[INGRESOS DE FUENTE LOCAL       (comprometido)]:[RECURSOS ESTATALES (comprometido)]])</f>
        <v>349776.39</v>
      </c>
      <c r="AC30" s="20">
        <v>0</v>
      </c>
      <c r="AD30" s="20">
        <v>0</v>
      </c>
      <c r="AE30" s="20">
        <v>0</v>
      </c>
      <c r="AF30" s="40">
        <v>349776.39</v>
      </c>
      <c r="AG30" s="20">
        <v>0</v>
      </c>
      <c r="AH30" s="40">
        <f>SUM(Tabla2[[#This Row],[INGRESOS DE FUENTE LOCAL              (devengado)]:[RECURSOS ESTATALES (devengado)]])</f>
        <v>349776.39</v>
      </c>
      <c r="AI30" s="20">
        <v>0</v>
      </c>
      <c r="AJ30" s="20">
        <v>0</v>
      </c>
      <c r="AK30" s="20">
        <v>0</v>
      </c>
      <c r="AL30" s="40">
        <v>349776.39</v>
      </c>
      <c r="AM30" s="20">
        <v>0</v>
      </c>
      <c r="AN30" s="40">
        <f>SUM(Tabla2[[#This Row],[INGRESOS DE FUENTE LOCAL                 (ejercido)]:[RECURSOS ESTATALES (ejercido)]])</f>
        <v>349776.39</v>
      </c>
      <c r="AO30" s="20">
        <v>0</v>
      </c>
      <c r="AP30" s="20">
        <v>0</v>
      </c>
      <c r="AQ30" s="20">
        <v>0</v>
      </c>
      <c r="AR30" s="40">
        <v>349776.39</v>
      </c>
      <c r="AS30" s="20">
        <v>0</v>
      </c>
      <c r="AT30" s="40">
        <f t="shared" si="4"/>
        <v>349776.39</v>
      </c>
      <c r="AU30" s="20">
        <v>0</v>
      </c>
      <c r="AV30" s="20">
        <v>0</v>
      </c>
      <c r="AW30" s="20">
        <v>0</v>
      </c>
      <c r="AX30" s="40">
        <v>349776.39</v>
      </c>
      <c r="AY30" s="20">
        <v>0</v>
      </c>
      <c r="AZ30" s="20" t="s">
        <v>242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</row>
    <row r="31" spans="1:58" ht="57" customHeight="1" x14ac:dyDescent="0.3">
      <c r="A31" s="35" t="s">
        <v>153</v>
      </c>
      <c r="B31" s="18" t="s">
        <v>127</v>
      </c>
      <c r="C31" s="31" t="s">
        <v>169</v>
      </c>
      <c r="D31" s="31" t="s">
        <v>142</v>
      </c>
      <c r="E31" s="18" t="s">
        <v>172</v>
      </c>
      <c r="F31" s="18" t="s">
        <v>194</v>
      </c>
      <c r="G31" s="17" t="s">
        <v>210</v>
      </c>
      <c r="H31" s="17" t="s">
        <v>214</v>
      </c>
      <c r="I31" s="17" t="s">
        <v>215</v>
      </c>
      <c r="J31" s="31">
        <v>24101</v>
      </c>
      <c r="K31" s="19" t="s">
        <v>220</v>
      </c>
      <c r="L31" s="37" t="s">
        <v>234</v>
      </c>
      <c r="M31" s="19" t="s">
        <v>219</v>
      </c>
      <c r="N31" s="17" t="s">
        <v>239</v>
      </c>
      <c r="O31" s="40">
        <f>SUM(Tabla2[[#This Row],[INGRESOS DE FUENTE LOCAL                     (aprobado)]:[RECURSOS ESTATALES (aprobado)]])</f>
        <v>150000</v>
      </c>
      <c r="P31" s="20">
        <v>0</v>
      </c>
      <c r="Q31" s="20">
        <v>0</v>
      </c>
      <c r="R31" s="20">
        <v>0</v>
      </c>
      <c r="S31" s="48">
        <v>150000</v>
      </c>
      <c r="T31" s="20">
        <v>0</v>
      </c>
      <c r="U31" s="17" t="s">
        <v>240</v>
      </c>
      <c r="V31" s="40">
        <f>SUM(Tabla2[[#This Row],[INGRESOS DE FUENTE LOCAL            (modificado)]:[RECURSOS ESTATALES (modificado)]])</f>
        <v>0</v>
      </c>
      <c r="W31" s="20">
        <v>0</v>
      </c>
      <c r="X31" s="20">
        <v>0</v>
      </c>
      <c r="Y31" s="20">
        <v>0</v>
      </c>
      <c r="Z31" s="48">
        <v>0</v>
      </c>
      <c r="AA31" s="20">
        <v>0</v>
      </c>
      <c r="AB31" s="40">
        <f>SUM(Tabla2[[#This Row],[INGRESOS DE FUENTE LOCAL       (comprometido)]:[RECURSOS ESTATALES (comprometido)]])</f>
        <v>149406</v>
      </c>
      <c r="AC31" s="20">
        <v>0</v>
      </c>
      <c r="AD31" s="20">
        <v>0</v>
      </c>
      <c r="AE31" s="20">
        <v>0</v>
      </c>
      <c r="AF31" s="40">
        <v>149406</v>
      </c>
      <c r="AG31" s="20">
        <v>0</v>
      </c>
      <c r="AH31" s="40">
        <f>SUM(Tabla2[[#This Row],[INGRESOS DE FUENTE LOCAL              (devengado)]:[RECURSOS ESTATALES (devengado)]])</f>
        <v>149406</v>
      </c>
      <c r="AI31" s="20">
        <v>0</v>
      </c>
      <c r="AJ31" s="20">
        <v>0</v>
      </c>
      <c r="AK31" s="20">
        <v>0</v>
      </c>
      <c r="AL31" s="40">
        <v>149406</v>
      </c>
      <c r="AM31" s="20">
        <v>0</v>
      </c>
      <c r="AN31" s="40">
        <f>SUM(Tabla2[[#This Row],[INGRESOS DE FUENTE LOCAL                 (ejercido)]:[RECURSOS ESTATALES (ejercido)]])</f>
        <v>149406</v>
      </c>
      <c r="AO31" s="20">
        <v>0</v>
      </c>
      <c r="AP31" s="20">
        <v>0</v>
      </c>
      <c r="AQ31" s="20">
        <v>0</v>
      </c>
      <c r="AR31" s="40">
        <v>149406</v>
      </c>
      <c r="AS31" s="20">
        <v>0</v>
      </c>
      <c r="AT31" s="40">
        <f t="shared" si="4"/>
        <v>149406</v>
      </c>
      <c r="AU31" s="20">
        <v>0</v>
      </c>
      <c r="AV31" s="20">
        <v>0</v>
      </c>
      <c r="AW31" s="20">
        <v>0</v>
      </c>
      <c r="AX31" s="40">
        <v>149406</v>
      </c>
      <c r="AY31" s="20">
        <v>0</v>
      </c>
      <c r="AZ31" s="20" t="s">
        <v>242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</row>
    <row r="32" spans="1:58" ht="54" customHeight="1" x14ac:dyDescent="0.3">
      <c r="A32" s="35" t="s">
        <v>154</v>
      </c>
      <c r="B32" s="18" t="s">
        <v>127</v>
      </c>
      <c r="C32" s="31" t="s">
        <v>170</v>
      </c>
      <c r="D32" s="31" t="s">
        <v>142</v>
      </c>
      <c r="E32" s="18" t="s">
        <v>172</v>
      </c>
      <c r="F32" s="18" t="s">
        <v>195</v>
      </c>
      <c r="G32" s="17" t="s">
        <v>211</v>
      </c>
      <c r="H32" s="17" t="s">
        <v>214</v>
      </c>
      <c r="I32" s="17" t="s">
        <v>215</v>
      </c>
      <c r="J32" s="31">
        <v>24101</v>
      </c>
      <c r="K32" s="19" t="s">
        <v>220</v>
      </c>
      <c r="L32" s="37" t="s">
        <v>235</v>
      </c>
      <c r="M32" s="19" t="s">
        <v>219</v>
      </c>
      <c r="N32" s="17" t="s">
        <v>239</v>
      </c>
      <c r="O32" s="40">
        <f>SUM(Tabla2[[#This Row],[INGRESOS DE FUENTE LOCAL                     (aprobado)]:[RECURSOS ESTATALES (aprobado)]])</f>
        <v>50000</v>
      </c>
      <c r="P32" s="20">
        <v>0</v>
      </c>
      <c r="Q32" s="20">
        <v>0</v>
      </c>
      <c r="R32" s="20">
        <v>0</v>
      </c>
      <c r="S32" s="48">
        <v>50000</v>
      </c>
      <c r="T32" s="20">
        <v>0</v>
      </c>
      <c r="U32" s="17" t="s">
        <v>241</v>
      </c>
      <c r="V32" s="40">
        <f>SUM(Tabla2[[#This Row],[INGRESOS DE FUENTE LOCAL            (modificado)]:[RECURSOS ESTATALES (modificado)]])</f>
        <v>0</v>
      </c>
      <c r="W32" s="20">
        <v>0</v>
      </c>
      <c r="X32" s="20">
        <v>0</v>
      </c>
      <c r="Y32" s="20">
        <v>0</v>
      </c>
      <c r="Z32" s="48">
        <v>0</v>
      </c>
      <c r="AA32" s="20">
        <v>0</v>
      </c>
      <c r="AB32" s="40">
        <f>SUM(Tabla2[[#This Row],[INGRESOS DE FUENTE LOCAL       (comprometido)]:[RECURSOS ESTATALES (comprometido)]])</f>
        <v>50000</v>
      </c>
      <c r="AC32" s="20">
        <v>0</v>
      </c>
      <c r="AD32" s="20">
        <v>0</v>
      </c>
      <c r="AE32" s="20">
        <v>0</v>
      </c>
      <c r="AF32" s="40">
        <v>50000</v>
      </c>
      <c r="AG32" s="20">
        <v>0</v>
      </c>
      <c r="AH32" s="40">
        <f>SUM(Tabla2[[#This Row],[INGRESOS DE FUENTE LOCAL              (devengado)]:[RECURSOS ESTATALES (devengado)]])</f>
        <v>50000</v>
      </c>
      <c r="AI32" s="20">
        <v>0</v>
      </c>
      <c r="AJ32" s="20">
        <v>0</v>
      </c>
      <c r="AK32" s="20">
        <v>0</v>
      </c>
      <c r="AL32" s="40">
        <v>50000</v>
      </c>
      <c r="AM32" s="20">
        <v>0</v>
      </c>
      <c r="AN32" s="40">
        <f>SUM(Tabla2[[#This Row],[INGRESOS DE FUENTE LOCAL                 (ejercido)]:[RECURSOS ESTATALES (ejercido)]])</f>
        <v>50000</v>
      </c>
      <c r="AO32" s="20">
        <v>0</v>
      </c>
      <c r="AP32" s="20">
        <v>0</v>
      </c>
      <c r="AQ32" s="20">
        <v>0</v>
      </c>
      <c r="AR32" s="40">
        <v>50000</v>
      </c>
      <c r="AS32" s="20">
        <v>0</v>
      </c>
      <c r="AT32" s="40">
        <f t="shared" si="4"/>
        <v>50000</v>
      </c>
      <c r="AU32" s="20">
        <v>0</v>
      </c>
      <c r="AV32" s="20">
        <v>0</v>
      </c>
      <c r="AW32" s="20">
        <v>0</v>
      </c>
      <c r="AX32" s="40">
        <v>50000</v>
      </c>
      <c r="AY32" s="20">
        <v>0</v>
      </c>
      <c r="AZ32" s="20" t="s">
        <v>242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</row>
    <row r="33" spans="1:58" ht="59.25" customHeight="1" x14ac:dyDescent="0.3">
      <c r="A33" s="34" t="s">
        <v>155</v>
      </c>
      <c r="B33" s="18" t="s">
        <v>127</v>
      </c>
      <c r="C33" s="31" t="s">
        <v>170</v>
      </c>
      <c r="D33" s="31" t="s">
        <v>133</v>
      </c>
      <c r="E33" s="18" t="s">
        <v>172</v>
      </c>
      <c r="F33" s="18" t="s">
        <v>196</v>
      </c>
      <c r="G33" s="17" t="s">
        <v>211</v>
      </c>
      <c r="H33" s="17" t="s">
        <v>214</v>
      </c>
      <c r="I33" s="17" t="s">
        <v>215</v>
      </c>
      <c r="J33" s="31">
        <v>61605</v>
      </c>
      <c r="K33" s="19" t="s">
        <v>220</v>
      </c>
      <c r="L33" s="31" t="s">
        <v>224</v>
      </c>
      <c r="M33" s="19" t="s">
        <v>219</v>
      </c>
      <c r="N33" s="17" t="s">
        <v>239</v>
      </c>
      <c r="O33" s="40">
        <f>SUM(Tabla2[[#This Row],[INGRESOS DE FUENTE LOCAL                     (aprobado)]:[RECURSOS ESTATALES (aprobado)]])</f>
        <v>460000</v>
      </c>
      <c r="P33" s="20">
        <v>0</v>
      </c>
      <c r="Q33" s="20">
        <v>0</v>
      </c>
      <c r="R33" s="20">
        <v>0</v>
      </c>
      <c r="S33" s="48">
        <v>460000</v>
      </c>
      <c r="T33" s="20">
        <v>0</v>
      </c>
      <c r="U33" s="17" t="s">
        <v>241</v>
      </c>
      <c r="V33" s="40">
        <f>SUM(Tabla2[[#This Row],[INGRESOS DE FUENTE LOCAL            (modificado)]:[RECURSOS ESTATALES (modificado)]])</f>
        <v>510000</v>
      </c>
      <c r="W33" s="20">
        <v>0</v>
      </c>
      <c r="X33" s="20">
        <v>0</v>
      </c>
      <c r="Y33" s="20">
        <v>0</v>
      </c>
      <c r="Z33" s="48">
        <v>510000</v>
      </c>
      <c r="AA33" s="20">
        <v>0</v>
      </c>
      <c r="AB33" s="40">
        <f>SUM(Tabla2[[#This Row],[INGRESOS DE FUENTE LOCAL       (comprometido)]:[RECURSOS ESTATALES (comprometido)]])</f>
        <v>510000</v>
      </c>
      <c r="AC33" s="20">
        <v>0</v>
      </c>
      <c r="AD33" s="20">
        <v>0</v>
      </c>
      <c r="AE33" s="20">
        <v>0</v>
      </c>
      <c r="AF33" s="40">
        <v>510000</v>
      </c>
      <c r="AG33" s="20">
        <v>0</v>
      </c>
      <c r="AH33" s="40">
        <f>SUM(Tabla2[[#This Row],[INGRESOS DE FUENTE LOCAL              (devengado)]:[RECURSOS ESTATALES (devengado)]])</f>
        <v>510000</v>
      </c>
      <c r="AI33" s="20">
        <v>0</v>
      </c>
      <c r="AJ33" s="20">
        <v>0</v>
      </c>
      <c r="AK33" s="20">
        <v>0</v>
      </c>
      <c r="AL33" s="40">
        <v>510000</v>
      </c>
      <c r="AM33" s="20">
        <v>0</v>
      </c>
      <c r="AN33" s="40">
        <f>SUM(Tabla2[[#This Row],[INGRESOS DE FUENTE LOCAL                 (ejercido)]:[RECURSOS ESTATALES (ejercido)]])</f>
        <v>510000</v>
      </c>
      <c r="AO33" s="20">
        <v>0</v>
      </c>
      <c r="AP33" s="20">
        <v>0</v>
      </c>
      <c r="AQ33" s="20">
        <v>0</v>
      </c>
      <c r="AR33" s="40">
        <v>510000</v>
      </c>
      <c r="AS33" s="20">
        <v>0</v>
      </c>
      <c r="AT33" s="40">
        <f t="shared" si="4"/>
        <v>510000</v>
      </c>
      <c r="AU33" s="20">
        <v>0</v>
      </c>
      <c r="AV33" s="20">
        <v>0</v>
      </c>
      <c r="AW33" s="20">
        <v>0</v>
      </c>
      <c r="AX33" s="40">
        <v>510000</v>
      </c>
      <c r="AY33" s="20">
        <v>0</v>
      </c>
      <c r="AZ33" s="20" t="s">
        <v>242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</row>
    <row r="34" spans="1:58" ht="59.25" customHeight="1" x14ac:dyDescent="0.3">
      <c r="A34" s="33" t="s">
        <v>156</v>
      </c>
      <c r="B34" s="18" t="s">
        <v>127</v>
      </c>
      <c r="C34" s="31" t="s">
        <v>127</v>
      </c>
      <c r="D34" s="18" t="s">
        <v>171</v>
      </c>
      <c r="E34" s="18" t="s">
        <v>172</v>
      </c>
      <c r="F34" s="18" t="s">
        <v>198</v>
      </c>
      <c r="G34" s="17" t="s">
        <v>201</v>
      </c>
      <c r="H34" s="17" t="s">
        <v>216</v>
      </c>
      <c r="I34" s="17" t="s">
        <v>217</v>
      </c>
      <c r="J34" s="31">
        <v>61605</v>
      </c>
      <c r="K34" s="19" t="s">
        <v>220</v>
      </c>
      <c r="L34" s="31" t="s">
        <v>221</v>
      </c>
      <c r="M34" s="19" t="s">
        <v>219</v>
      </c>
      <c r="N34" s="17" t="s">
        <v>239</v>
      </c>
      <c r="O34" s="40">
        <f>SUM(Tabla2[[#This Row],[INGRESOS DE FUENTE LOCAL                     (aprobado)]:[RECURSOS ESTATALES (aprobado)]])</f>
        <v>5396698</v>
      </c>
      <c r="P34" s="20">
        <v>0</v>
      </c>
      <c r="Q34" s="20">
        <v>0</v>
      </c>
      <c r="R34" s="20">
        <v>0</v>
      </c>
      <c r="S34" s="20">
        <v>0</v>
      </c>
      <c r="T34" s="39">
        <v>5396698</v>
      </c>
      <c r="U34" s="17" t="s">
        <v>240</v>
      </c>
      <c r="V34" s="40">
        <f>SUM(Tabla2[[#This Row],[INGRESOS DE FUENTE LOCAL            (modificado)]:[RECURSOS ESTATALES (modificado)]])</f>
        <v>4673785.5999999996</v>
      </c>
      <c r="W34" s="20">
        <v>0</v>
      </c>
      <c r="X34" s="20">
        <v>0</v>
      </c>
      <c r="Y34" s="20">
        <v>0</v>
      </c>
      <c r="Z34" s="20">
        <v>0</v>
      </c>
      <c r="AA34" s="48">
        <v>4673785.5999999996</v>
      </c>
      <c r="AB34" s="40">
        <f>SUM(Tabla2[[#This Row],[INGRESOS DE FUENTE LOCAL       (comprometido)]:[RECURSOS ESTATALES (comprometido)]])</f>
        <v>4671932.45</v>
      </c>
      <c r="AC34" s="20">
        <v>0</v>
      </c>
      <c r="AD34" s="20">
        <v>0</v>
      </c>
      <c r="AE34" s="20">
        <v>0</v>
      </c>
      <c r="AF34" s="40">
        <v>0</v>
      </c>
      <c r="AG34" s="48">
        <v>4671932.45</v>
      </c>
      <c r="AH34" s="40">
        <f>SUM(Tabla2[[#This Row],[INGRESOS DE FUENTE LOCAL              (devengado)]:[RECURSOS ESTATALES (devengado)]])</f>
        <v>4671932.45</v>
      </c>
      <c r="AI34" s="20">
        <v>0</v>
      </c>
      <c r="AJ34" s="20">
        <v>0</v>
      </c>
      <c r="AK34" s="20">
        <v>0</v>
      </c>
      <c r="AL34" s="40">
        <v>0</v>
      </c>
      <c r="AM34" s="48">
        <v>4671932.45</v>
      </c>
      <c r="AN34" s="40">
        <f>SUM(Tabla2[[#This Row],[INGRESOS DE FUENTE LOCAL                 (ejercido)]:[RECURSOS ESTATALES (ejercido)]])</f>
        <v>4671932.45</v>
      </c>
      <c r="AO34" s="20">
        <v>0</v>
      </c>
      <c r="AP34" s="20">
        <v>0</v>
      </c>
      <c r="AQ34" s="20">
        <v>0</v>
      </c>
      <c r="AR34" s="40">
        <v>0</v>
      </c>
      <c r="AS34" s="48">
        <v>4671932.45</v>
      </c>
      <c r="AT34" s="40">
        <f>SUM(AU34:AY34)</f>
        <v>4671932.45</v>
      </c>
      <c r="AU34" s="20">
        <v>0</v>
      </c>
      <c r="AV34" s="20">
        <v>0</v>
      </c>
      <c r="AW34" s="20">
        <v>0</v>
      </c>
      <c r="AX34" s="40">
        <v>0</v>
      </c>
      <c r="AY34" s="48">
        <v>4671932.45</v>
      </c>
      <c r="AZ34" s="20" t="s">
        <v>242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</row>
    <row r="35" spans="1:58" ht="50.25" customHeight="1" x14ac:dyDescent="0.3">
      <c r="A35" s="35" t="s">
        <v>157</v>
      </c>
      <c r="B35" s="18" t="s">
        <v>127</v>
      </c>
      <c r="C35" s="31" t="s">
        <v>127</v>
      </c>
      <c r="D35" s="31" t="s">
        <v>132</v>
      </c>
      <c r="E35" s="18" t="s">
        <v>172</v>
      </c>
      <c r="F35" s="18" t="s">
        <v>199</v>
      </c>
      <c r="G35" s="17" t="s">
        <v>213</v>
      </c>
      <c r="H35" s="17" t="s">
        <v>216</v>
      </c>
      <c r="I35" s="17" t="s">
        <v>217</v>
      </c>
      <c r="J35" s="31">
        <v>62404</v>
      </c>
      <c r="K35" s="19" t="s">
        <v>220</v>
      </c>
      <c r="L35" s="31" t="s">
        <v>236</v>
      </c>
      <c r="M35" s="19" t="s">
        <v>219</v>
      </c>
      <c r="N35" s="17" t="s">
        <v>240</v>
      </c>
      <c r="O35" s="40">
        <f>SUM(Tabla2[[#This Row],[INGRESOS DE FUENTE LOCAL                     (aprobado)]:[RECURSOS ESTATALES (aprobado)]])</f>
        <v>1168446.3999999999</v>
      </c>
      <c r="P35" s="20">
        <v>0</v>
      </c>
      <c r="Q35" s="20">
        <v>0</v>
      </c>
      <c r="R35" s="20">
        <v>0</v>
      </c>
      <c r="S35" s="20">
        <v>0</v>
      </c>
      <c r="T35" s="39">
        <v>1168446.3999999999</v>
      </c>
      <c r="U35" s="17" t="s">
        <v>240</v>
      </c>
      <c r="V35" s="40">
        <f>SUM(Tabla2[[#This Row],[INGRESOS DE FUENTE LOCAL            (modificado)]:[RECURSOS ESTATALES (modificado)]])</f>
        <v>1168446.3999999999</v>
      </c>
      <c r="W35" s="20">
        <v>0</v>
      </c>
      <c r="X35" s="20">
        <v>0</v>
      </c>
      <c r="Y35" s="20">
        <v>0</v>
      </c>
      <c r="Z35" s="20">
        <v>0</v>
      </c>
      <c r="AA35" s="48">
        <v>1168446.3999999999</v>
      </c>
      <c r="AB35" s="40">
        <f>SUM(Tabla2[[#This Row],[INGRESOS DE FUENTE LOCAL       (comprometido)]:[RECURSOS ESTATALES (comprometido)]])</f>
        <v>1165897.8600000001</v>
      </c>
      <c r="AC35" s="20">
        <v>0</v>
      </c>
      <c r="AD35" s="20">
        <v>0</v>
      </c>
      <c r="AE35" s="20">
        <v>0</v>
      </c>
      <c r="AF35" s="40">
        <v>0</v>
      </c>
      <c r="AG35" s="48">
        <v>1165897.8600000001</v>
      </c>
      <c r="AH35" s="40">
        <f>SUM(Tabla2[[#This Row],[INGRESOS DE FUENTE LOCAL              (devengado)]:[RECURSOS ESTATALES (devengado)]])</f>
        <v>1165897.8600000001</v>
      </c>
      <c r="AI35" s="20">
        <v>0</v>
      </c>
      <c r="AJ35" s="20">
        <v>0</v>
      </c>
      <c r="AK35" s="20">
        <v>0</v>
      </c>
      <c r="AL35" s="40">
        <v>0</v>
      </c>
      <c r="AM35" s="48">
        <v>1165897.8600000001</v>
      </c>
      <c r="AN35" s="40">
        <f>SUM(Tabla2[[#This Row],[INGRESOS DE FUENTE LOCAL                 (ejercido)]:[RECURSOS ESTATALES (ejercido)]])</f>
        <v>1165897.8600000001</v>
      </c>
      <c r="AO35" s="20">
        <v>0</v>
      </c>
      <c r="AP35" s="20">
        <v>0</v>
      </c>
      <c r="AQ35" s="20">
        <v>0</v>
      </c>
      <c r="AR35" s="40">
        <v>0</v>
      </c>
      <c r="AS35" s="48">
        <v>1165897.8600000001</v>
      </c>
      <c r="AT35" s="40">
        <f t="shared" si="4"/>
        <v>1165897.8600000001</v>
      </c>
      <c r="AU35" s="20">
        <v>0</v>
      </c>
      <c r="AV35" s="20">
        <v>0</v>
      </c>
      <c r="AW35" s="20">
        <v>0</v>
      </c>
      <c r="AX35" s="40">
        <v>0</v>
      </c>
      <c r="AY35" s="48">
        <v>1165897.8600000001</v>
      </c>
      <c r="AZ35" s="20" t="s">
        <v>242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</row>
    <row r="36" spans="1:58" ht="50.25" customHeight="1" x14ac:dyDescent="0.3">
      <c r="A36" s="35" t="s">
        <v>158</v>
      </c>
      <c r="B36" s="18" t="s">
        <v>127</v>
      </c>
      <c r="C36" s="31" t="s">
        <v>170</v>
      </c>
      <c r="D36" s="31" t="s">
        <v>133</v>
      </c>
      <c r="E36" s="18" t="s">
        <v>172</v>
      </c>
      <c r="F36" s="18" t="s">
        <v>175</v>
      </c>
      <c r="G36" s="17" t="s">
        <v>211</v>
      </c>
      <c r="H36" s="17" t="s">
        <v>214</v>
      </c>
      <c r="I36" s="17" t="s">
        <v>215</v>
      </c>
      <c r="J36" s="31">
        <v>61306</v>
      </c>
      <c r="K36" s="19" t="s">
        <v>220</v>
      </c>
      <c r="L36" s="31" t="s">
        <v>231</v>
      </c>
      <c r="M36" s="19" t="s">
        <v>219</v>
      </c>
      <c r="N36" s="17" t="s">
        <v>241</v>
      </c>
      <c r="O36" s="40">
        <f>SUM(Tabla2[[#This Row],[INGRESOS DE FUENTE LOCAL                     (aprobado)]:[RECURSOS ESTATALES (aprobado)]])</f>
        <v>133550.45000000001</v>
      </c>
      <c r="P36" s="20">
        <v>0</v>
      </c>
      <c r="Q36" s="20">
        <v>0</v>
      </c>
      <c r="R36" s="20">
        <v>0</v>
      </c>
      <c r="S36" s="48">
        <v>133550.45000000001</v>
      </c>
      <c r="T36" s="20">
        <v>0</v>
      </c>
      <c r="U36" s="17" t="s">
        <v>241</v>
      </c>
      <c r="V36" s="40">
        <f>SUM(Tabla2[[#This Row],[INGRESOS DE FUENTE LOCAL            (modificado)]:[RECURSOS ESTATALES (modificado)]])</f>
        <v>0</v>
      </c>
      <c r="W36" s="20">
        <v>0</v>
      </c>
      <c r="X36" s="20">
        <v>0</v>
      </c>
      <c r="Y36" s="20">
        <v>0</v>
      </c>
      <c r="Z36" s="48">
        <v>0</v>
      </c>
      <c r="AA36" s="20">
        <v>0</v>
      </c>
      <c r="AB36" s="40">
        <f>SUM(Tabla2[[#This Row],[INGRESOS DE FUENTE LOCAL       (comprometido)]:[RECURSOS ESTATALES (comprometido)]])</f>
        <v>133550.45000000001</v>
      </c>
      <c r="AC36" s="20">
        <v>0</v>
      </c>
      <c r="AD36" s="20">
        <v>0</v>
      </c>
      <c r="AE36" s="20">
        <v>0</v>
      </c>
      <c r="AF36" s="40">
        <v>133550.45000000001</v>
      </c>
      <c r="AG36" s="20">
        <v>0</v>
      </c>
      <c r="AH36" s="40">
        <f>SUM(Tabla2[[#This Row],[INGRESOS DE FUENTE LOCAL              (devengado)]:[RECURSOS ESTATALES (devengado)]])</f>
        <v>133550.45000000001</v>
      </c>
      <c r="AI36" s="20">
        <v>0</v>
      </c>
      <c r="AJ36" s="20">
        <v>0</v>
      </c>
      <c r="AK36" s="20">
        <v>0</v>
      </c>
      <c r="AL36" s="40">
        <v>133550.45000000001</v>
      </c>
      <c r="AM36" s="20">
        <v>0</v>
      </c>
      <c r="AN36" s="40">
        <f>SUM(Tabla2[[#This Row],[INGRESOS DE FUENTE LOCAL                 (ejercido)]:[RECURSOS ESTATALES (ejercido)]])</f>
        <v>133550.45000000001</v>
      </c>
      <c r="AO36" s="20">
        <v>0</v>
      </c>
      <c r="AP36" s="20">
        <v>0</v>
      </c>
      <c r="AQ36" s="20">
        <v>0</v>
      </c>
      <c r="AR36" s="40">
        <v>133550.45000000001</v>
      </c>
      <c r="AS36" s="20">
        <v>0</v>
      </c>
      <c r="AT36" s="40">
        <f t="shared" si="4"/>
        <v>133550.45000000001</v>
      </c>
      <c r="AU36" s="20">
        <v>0</v>
      </c>
      <c r="AV36" s="20">
        <v>0</v>
      </c>
      <c r="AW36" s="20">
        <v>0</v>
      </c>
      <c r="AX36" s="40">
        <v>133550.45000000001</v>
      </c>
      <c r="AY36" s="20">
        <v>0</v>
      </c>
      <c r="AZ36" s="20" t="s">
        <v>242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</row>
    <row r="37" spans="1:58" ht="43.5" customHeight="1" x14ac:dyDescent="0.3">
      <c r="A37" s="33" t="s">
        <v>159</v>
      </c>
      <c r="B37" s="18" t="s">
        <v>127</v>
      </c>
      <c r="C37" s="31" t="s">
        <v>127</v>
      </c>
      <c r="D37" s="31" t="s">
        <v>133</v>
      </c>
      <c r="E37" s="18" t="s">
        <v>172</v>
      </c>
      <c r="F37" s="18" t="s">
        <v>197</v>
      </c>
      <c r="G37" s="17" t="s">
        <v>201</v>
      </c>
      <c r="H37" s="17" t="s">
        <v>214</v>
      </c>
      <c r="I37" s="17" t="s">
        <v>215</v>
      </c>
      <c r="J37" s="31">
        <v>61306</v>
      </c>
      <c r="K37" s="19" t="s">
        <v>220</v>
      </c>
      <c r="L37" s="31" t="s">
        <v>237</v>
      </c>
      <c r="M37" s="19" t="s">
        <v>219</v>
      </c>
      <c r="N37" s="17" t="s">
        <v>241</v>
      </c>
      <c r="O37" s="40">
        <f>SUM(Tabla2[[#This Row],[INGRESOS DE FUENTE LOCAL                     (aprobado)]:[RECURSOS ESTATALES (aprobado)]])</f>
        <v>878000</v>
      </c>
      <c r="P37" s="20">
        <v>0</v>
      </c>
      <c r="Q37" s="20">
        <v>0</v>
      </c>
      <c r="R37" s="20">
        <v>0</v>
      </c>
      <c r="S37" s="48">
        <v>878000</v>
      </c>
      <c r="T37" s="20">
        <v>0</v>
      </c>
      <c r="U37" s="17" t="s">
        <v>241</v>
      </c>
      <c r="V37" s="40">
        <f>SUM(Tabla2[[#This Row],[INGRESOS DE FUENTE LOCAL            (modificado)]:[RECURSOS ESTATALES (modificado)]])</f>
        <v>878000</v>
      </c>
      <c r="W37" s="20">
        <v>0</v>
      </c>
      <c r="X37" s="20">
        <v>0</v>
      </c>
      <c r="Y37" s="20">
        <v>0</v>
      </c>
      <c r="Z37" s="48">
        <v>878000</v>
      </c>
      <c r="AA37" s="20">
        <v>0</v>
      </c>
      <c r="AB37" s="40">
        <f>SUM(Tabla2[[#This Row],[INGRESOS DE FUENTE LOCAL       (comprometido)]:[RECURSOS ESTATALES (comprometido)]])</f>
        <v>865181.3</v>
      </c>
      <c r="AC37" s="20">
        <v>0</v>
      </c>
      <c r="AD37" s="20">
        <v>0</v>
      </c>
      <c r="AE37" s="20">
        <v>0</v>
      </c>
      <c r="AF37" s="40">
        <v>865181.3</v>
      </c>
      <c r="AG37" s="20">
        <v>0</v>
      </c>
      <c r="AH37" s="40">
        <f>SUM(Tabla2[[#This Row],[INGRESOS DE FUENTE LOCAL              (devengado)]:[RECURSOS ESTATALES (devengado)]])</f>
        <v>865181.3</v>
      </c>
      <c r="AI37" s="20">
        <v>0</v>
      </c>
      <c r="AJ37" s="20">
        <v>0</v>
      </c>
      <c r="AK37" s="20">
        <v>0</v>
      </c>
      <c r="AL37" s="40">
        <v>865181.3</v>
      </c>
      <c r="AM37" s="20">
        <v>0</v>
      </c>
      <c r="AN37" s="40">
        <f>SUM(Tabla2[[#This Row],[INGRESOS DE FUENTE LOCAL                 (ejercido)]:[RECURSOS ESTATALES (ejercido)]])</f>
        <v>865181.3</v>
      </c>
      <c r="AO37" s="20">
        <v>0</v>
      </c>
      <c r="AP37" s="20">
        <v>0</v>
      </c>
      <c r="AQ37" s="20">
        <v>0</v>
      </c>
      <c r="AR37" s="40">
        <v>865181.3</v>
      </c>
      <c r="AS37" s="20">
        <v>0</v>
      </c>
      <c r="AT37" s="40">
        <f>SUM(AU37:AY37)</f>
        <v>865181.3</v>
      </c>
      <c r="AU37" s="20">
        <v>0</v>
      </c>
      <c r="AV37" s="20">
        <v>0</v>
      </c>
      <c r="AW37" s="20">
        <v>0</v>
      </c>
      <c r="AX37" s="40">
        <v>865181.3</v>
      </c>
      <c r="AY37" s="20">
        <v>0</v>
      </c>
      <c r="AZ37" s="20" t="s">
        <v>242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</row>
    <row r="38" spans="1:58" ht="45.75" customHeight="1" x14ac:dyDescent="0.3">
      <c r="A38" s="35" t="s">
        <v>160</v>
      </c>
      <c r="B38" s="18" t="s">
        <v>127</v>
      </c>
      <c r="C38" s="31" t="s">
        <v>127</v>
      </c>
      <c r="D38" s="31" t="s">
        <v>133</v>
      </c>
      <c r="E38" s="18" t="s">
        <v>172</v>
      </c>
      <c r="F38" s="18" t="s">
        <v>200</v>
      </c>
      <c r="G38" s="17" t="s">
        <v>212</v>
      </c>
      <c r="H38" s="17" t="s">
        <v>216</v>
      </c>
      <c r="I38" s="17" t="s">
        <v>218</v>
      </c>
      <c r="J38" s="31">
        <v>62212</v>
      </c>
      <c r="K38" s="19" t="s">
        <v>220</v>
      </c>
      <c r="L38" s="31" t="s">
        <v>238</v>
      </c>
      <c r="M38" s="19" t="s">
        <v>219</v>
      </c>
      <c r="N38" s="17" t="s">
        <v>241</v>
      </c>
      <c r="O38" s="40">
        <f>SUM(Tabla2[[#This Row],[INGRESOS DE FUENTE LOCAL                     (aprobado)]:[RECURSOS ESTATALES (aprobado)]])</f>
        <v>370000</v>
      </c>
      <c r="P38" s="20">
        <v>0</v>
      </c>
      <c r="Q38" s="20">
        <v>0</v>
      </c>
      <c r="R38" s="20">
        <v>0</v>
      </c>
      <c r="S38" s="20">
        <v>0</v>
      </c>
      <c r="T38" s="39">
        <v>370000</v>
      </c>
      <c r="U38" s="17" t="s">
        <v>241</v>
      </c>
      <c r="V38" s="40">
        <f>SUM(Tabla2[[#This Row],[INGRESOS DE FUENTE LOCAL            (modificado)]:[RECURSOS ESTATALES (modificado)]])</f>
        <v>370000</v>
      </c>
      <c r="W38" s="20">
        <v>0</v>
      </c>
      <c r="X38" s="20">
        <v>0</v>
      </c>
      <c r="Y38" s="20">
        <v>0</v>
      </c>
      <c r="Z38" s="20">
        <v>0</v>
      </c>
      <c r="AA38" s="48">
        <v>370000</v>
      </c>
      <c r="AB38" s="40">
        <f>SUM(Tabla2[[#This Row],[INGRESOS DE FUENTE LOCAL       (comprometido)]:[RECURSOS ESTATALES (comprometido)]])</f>
        <v>369782.61</v>
      </c>
      <c r="AC38" s="20">
        <v>0</v>
      </c>
      <c r="AD38" s="20">
        <v>0</v>
      </c>
      <c r="AE38" s="20">
        <v>0</v>
      </c>
      <c r="AF38" s="40">
        <v>0</v>
      </c>
      <c r="AG38" s="48">
        <v>369782.61</v>
      </c>
      <c r="AH38" s="40">
        <f>SUM(Tabla2[[#This Row],[INGRESOS DE FUENTE LOCAL              (devengado)]:[RECURSOS ESTATALES (devengado)]])</f>
        <v>369782.61</v>
      </c>
      <c r="AI38" s="20">
        <v>0</v>
      </c>
      <c r="AJ38" s="20">
        <v>0</v>
      </c>
      <c r="AK38" s="20">
        <v>0</v>
      </c>
      <c r="AL38" s="40">
        <v>0</v>
      </c>
      <c r="AM38" s="48">
        <v>369782.61</v>
      </c>
      <c r="AN38" s="40">
        <f>SUM(Tabla2[[#This Row],[INGRESOS DE FUENTE LOCAL                 (ejercido)]:[RECURSOS ESTATALES (ejercido)]])</f>
        <v>369782.61</v>
      </c>
      <c r="AO38" s="20">
        <v>0</v>
      </c>
      <c r="AP38" s="20">
        <v>0</v>
      </c>
      <c r="AQ38" s="20">
        <v>0</v>
      </c>
      <c r="AR38" s="40">
        <v>0</v>
      </c>
      <c r="AS38" s="48">
        <v>369782.61</v>
      </c>
      <c r="AT38" s="40">
        <f t="shared" ref="AT38" si="5">SUM(AU38:AY38)</f>
        <v>369782.61</v>
      </c>
      <c r="AU38" s="20">
        <v>0</v>
      </c>
      <c r="AV38" s="20">
        <v>0</v>
      </c>
      <c r="AW38" s="20">
        <v>0</v>
      </c>
      <c r="AX38" s="40">
        <v>0</v>
      </c>
      <c r="AY38" s="48">
        <v>369782.61</v>
      </c>
      <c r="AZ38" s="20" t="s">
        <v>242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</row>
    <row r="39" spans="1:58" ht="45.75" customHeight="1" x14ac:dyDescent="0.3">
      <c r="A39" s="33"/>
      <c r="B39" s="18"/>
      <c r="C39" s="31"/>
      <c r="D39" s="31"/>
      <c r="E39" s="18"/>
      <c r="F39" s="18"/>
      <c r="G39" s="17"/>
      <c r="H39" s="17"/>
      <c r="I39" s="17"/>
      <c r="J39" s="31"/>
      <c r="K39" s="19"/>
      <c r="L39" s="31"/>
      <c r="M39" s="19"/>
      <c r="N39" s="52" t="s">
        <v>243</v>
      </c>
      <c r="O39" s="40">
        <f>SUM(O9:O38)</f>
        <v>18538527.329999998</v>
      </c>
      <c r="P39" s="40">
        <f t="shared" ref="P39:T39" si="6">SUM(P9:P38)</f>
        <v>0</v>
      </c>
      <c r="Q39" s="40">
        <f t="shared" si="6"/>
        <v>0</v>
      </c>
      <c r="R39" s="40">
        <f t="shared" si="6"/>
        <v>0</v>
      </c>
      <c r="S39" s="40">
        <f t="shared" si="6"/>
        <v>11603382.929999998</v>
      </c>
      <c r="T39" s="40">
        <f t="shared" si="6"/>
        <v>6935144.4000000004</v>
      </c>
      <c r="U39" s="52" t="s">
        <v>243</v>
      </c>
      <c r="V39" s="40">
        <f>SUM(V9:V38)</f>
        <v>12543773.029999999</v>
      </c>
      <c r="W39" s="40">
        <f t="shared" ref="W39:AA39" si="7">SUM(W9:W38)</f>
        <v>0</v>
      </c>
      <c r="X39" s="40">
        <f t="shared" si="7"/>
        <v>0</v>
      </c>
      <c r="Y39" s="40">
        <f t="shared" si="7"/>
        <v>0</v>
      </c>
      <c r="Z39" s="40">
        <f t="shared" si="7"/>
        <v>6331541.0300000003</v>
      </c>
      <c r="AA39" s="40">
        <f t="shared" si="7"/>
        <v>6212232</v>
      </c>
      <c r="AB39" s="40">
        <f t="shared" ref="AB39" si="8">SUM(AB9:AB38)</f>
        <v>18602089.120000001</v>
      </c>
      <c r="AC39" s="40">
        <f t="shared" ref="AC39" si="9">SUM(AC9:AC38)</f>
        <v>0</v>
      </c>
      <c r="AD39" s="40">
        <f t="shared" ref="AD39" si="10">SUM(AD9:AD38)</f>
        <v>0</v>
      </c>
      <c r="AE39" s="40">
        <f t="shared" ref="AE39" si="11">SUM(AE9:AE38)</f>
        <v>0</v>
      </c>
      <c r="AF39" s="40">
        <f t="shared" ref="AF39" si="12">SUM(AF9:AF38)</f>
        <v>12394476.200000003</v>
      </c>
      <c r="AG39" s="40">
        <f t="shared" ref="AG39" si="13">SUM(AG9:AG38)</f>
        <v>6207612.9200000009</v>
      </c>
      <c r="AH39" s="40">
        <f t="shared" ref="AH39" si="14">SUM(AH9:AH38)</f>
        <v>18602089.120000001</v>
      </c>
      <c r="AI39" s="40">
        <f t="shared" ref="AI39" si="15">SUM(AI9:AI38)</f>
        <v>0</v>
      </c>
      <c r="AJ39" s="40">
        <f t="shared" ref="AJ39" si="16">SUM(AJ9:AJ38)</f>
        <v>0</v>
      </c>
      <c r="AK39" s="40">
        <f t="shared" ref="AK39" si="17">SUM(AK9:AK38)</f>
        <v>0</v>
      </c>
      <c r="AL39" s="40">
        <f t="shared" ref="AL39" si="18">SUM(AL9:AL38)</f>
        <v>12394476.200000003</v>
      </c>
      <c r="AM39" s="40">
        <f t="shared" ref="AM39" si="19">SUM(AM9:AM38)</f>
        <v>6207612.9200000009</v>
      </c>
      <c r="AN39" s="40">
        <f t="shared" ref="AN39" si="20">SUM(AN9:AN38)</f>
        <v>18602089.120000001</v>
      </c>
      <c r="AO39" s="40">
        <f t="shared" ref="AO39" si="21">SUM(AO9:AO38)</f>
        <v>0</v>
      </c>
      <c r="AP39" s="40">
        <f t="shared" ref="AP39" si="22">SUM(AP9:AP38)</f>
        <v>0</v>
      </c>
      <c r="AQ39" s="40">
        <f t="shared" ref="AQ39" si="23">SUM(AQ9:AQ38)</f>
        <v>0</v>
      </c>
      <c r="AR39" s="40">
        <f t="shared" ref="AR39" si="24">SUM(AR9:AR38)</f>
        <v>12394476.200000003</v>
      </c>
      <c r="AS39" s="40">
        <f t="shared" ref="AS39" si="25">SUM(AS9:AS38)</f>
        <v>6207612.9200000009</v>
      </c>
      <c r="AT39" s="40">
        <f t="shared" ref="AT39" si="26">SUM(AT9:AT38)</f>
        <v>18602089.120000001</v>
      </c>
      <c r="AU39" s="40">
        <f t="shared" ref="AU39" si="27">SUM(AU9:AU38)</f>
        <v>0</v>
      </c>
      <c r="AV39" s="40">
        <f t="shared" ref="AV39" si="28">SUM(AV9:AV38)</f>
        <v>0</v>
      </c>
      <c r="AW39" s="40">
        <f t="shared" ref="AW39" si="29">SUM(AW9:AW38)</f>
        <v>0</v>
      </c>
      <c r="AX39" s="40">
        <f t="shared" ref="AX39" si="30">SUM(AX9:AX38)</f>
        <v>12394476.200000003</v>
      </c>
      <c r="AY39" s="40">
        <f t="shared" ref="AY39" si="31">SUM(AY9:AY38)</f>
        <v>6207612.9200000009</v>
      </c>
      <c r="AZ39" s="52" t="s">
        <v>243</v>
      </c>
      <c r="BA39" s="20">
        <f>SUM(BA9:BA38)</f>
        <v>0</v>
      </c>
      <c r="BB39" s="20">
        <f t="shared" ref="BB39:BF39" si="32">SUM(BB9:BB38)</f>
        <v>0</v>
      </c>
      <c r="BC39" s="20">
        <f t="shared" si="32"/>
        <v>0</v>
      </c>
      <c r="BD39" s="20">
        <f t="shared" si="32"/>
        <v>0</v>
      </c>
      <c r="BE39" s="20">
        <f t="shared" si="32"/>
        <v>0</v>
      </c>
      <c r="BF39" s="20">
        <f t="shared" si="32"/>
        <v>0</v>
      </c>
    </row>
    <row r="40" spans="1:58" ht="21" customHeight="1" x14ac:dyDescent="0.3">
      <c r="A40" s="8" t="s">
        <v>244</v>
      </c>
      <c r="B40" s="53" t="s">
        <v>245</v>
      </c>
      <c r="C40" s="53"/>
      <c r="D40" s="9"/>
      <c r="E40" s="9"/>
      <c r="F40" s="9"/>
      <c r="G40" s="9"/>
      <c r="H40" s="9"/>
      <c r="I40" s="9"/>
      <c r="J40" s="9"/>
      <c r="K40" s="9"/>
      <c r="L40" s="9"/>
      <c r="M40" s="9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3"/>
      <c r="AH40" s="3"/>
      <c r="AN40" s="3"/>
      <c r="AT40" s="3"/>
    </row>
    <row r="41" spans="1:58" ht="21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54"/>
      <c r="O41" s="54"/>
      <c r="P41" s="55"/>
      <c r="Q41" s="55"/>
      <c r="R41" s="55"/>
      <c r="S41" s="54"/>
      <c r="T41" s="54"/>
      <c r="U41" s="54"/>
      <c r="V41" s="55"/>
      <c r="W41" s="55"/>
      <c r="X41" s="55"/>
      <c r="Y41" s="54"/>
      <c r="Z41" s="54"/>
      <c r="AA41" s="54"/>
      <c r="AB41" s="54"/>
      <c r="AC41" s="54"/>
      <c r="AD41" s="54"/>
      <c r="AE41" s="54"/>
      <c r="AF41" s="3"/>
      <c r="AH41" s="3"/>
      <c r="AN41" s="3"/>
      <c r="AT41" s="3"/>
    </row>
    <row r="42" spans="1:58" ht="21" customHeight="1" x14ac:dyDescent="0.3">
      <c r="A42" s="9"/>
      <c r="B42" s="56"/>
      <c r="C42" s="56"/>
      <c r="D42" s="56"/>
      <c r="E42" s="57"/>
      <c r="F42" s="57"/>
      <c r="G42" s="57"/>
      <c r="H42" s="57"/>
      <c r="I42" s="57"/>
      <c r="J42" s="57"/>
      <c r="K42" s="58"/>
      <c r="L42" s="9"/>
      <c r="M42" s="9"/>
      <c r="N42" s="54"/>
      <c r="O42" s="3"/>
      <c r="S42" s="3"/>
      <c r="T42" s="54"/>
      <c r="V42" s="3"/>
      <c r="Y42" s="59"/>
      <c r="Z42" s="60"/>
      <c r="AA42" s="60"/>
      <c r="AB42" s="60"/>
      <c r="AC42" s="59"/>
      <c r="AD42" s="61"/>
      <c r="AE42" s="61"/>
      <c r="AF42" s="3"/>
      <c r="AH42" s="3"/>
      <c r="AN42" s="3"/>
      <c r="AT42" s="69"/>
      <c r="AU42" s="69"/>
      <c r="AV42" s="69"/>
      <c r="AW42" s="69"/>
      <c r="AX42" s="69"/>
    </row>
    <row r="43" spans="1:58" x14ac:dyDescent="0.3">
      <c r="A43" s="9"/>
      <c r="B43" s="70" t="s">
        <v>246</v>
      </c>
      <c r="C43" s="70"/>
      <c r="D43" s="70"/>
      <c r="E43" s="62"/>
      <c r="F43" s="62"/>
      <c r="G43" s="62"/>
      <c r="H43" s="62"/>
      <c r="I43" s="62"/>
      <c r="J43" s="62"/>
      <c r="K43" s="58"/>
      <c r="L43" s="9"/>
      <c r="M43" s="9"/>
      <c r="N43" s="54"/>
      <c r="O43" s="3"/>
      <c r="S43" s="3"/>
      <c r="T43" s="54"/>
      <c r="V43" s="3"/>
      <c r="Y43" s="71" t="s">
        <v>247</v>
      </c>
      <c r="Z43" s="71"/>
      <c r="AA43" s="71"/>
      <c r="AB43" s="71"/>
      <c r="AC43" s="71"/>
      <c r="AD43" s="63"/>
      <c r="AE43" s="63"/>
      <c r="AF43" s="3"/>
      <c r="AH43" s="3"/>
      <c r="AN43" s="3"/>
      <c r="AT43" s="71" t="s">
        <v>251</v>
      </c>
      <c r="AU43" s="71"/>
      <c r="AV43" s="71"/>
      <c r="AW43" s="71"/>
      <c r="AX43" s="71"/>
    </row>
    <row r="44" spans="1:58" x14ac:dyDescent="0.3">
      <c r="A44" s="9"/>
      <c r="B44" s="72" t="s">
        <v>249</v>
      </c>
      <c r="C44" s="72"/>
      <c r="D44" s="72"/>
      <c r="E44" s="58"/>
      <c r="G44" s="58"/>
      <c r="H44" s="58"/>
      <c r="I44" s="58"/>
      <c r="J44" s="58"/>
      <c r="K44" s="58"/>
      <c r="L44" s="9"/>
      <c r="M44" s="9"/>
      <c r="N44" s="54"/>
      <c r="O44" s="3"/>
      <c r="S44" s="3"/>
      <c r="T44" s="54"/>
      <c r="V44" s="3"/>
      <c r="Y44" s="63"/>
      <c r="Z44" s="72" t="s">
        <v>252</v>
      </c>
      <c r="AA44" s="72"/>
      <c r="AB44" s="72"/>
      <c r="AC44" s="63"/>
      <c r="AD44" s="63"/>
      <c r="AE44" s="63"/>
      <c r="AF44" s="3"/>
      <c r="AH44" s="3"/>
      <c r="AN44" s="3"/>
      <c r="AT44" s="71" t="s">
        <v>250</v>
      </c>
      <c r="AU44" s="71"/>
      <c r="AV44" s="71"/>
      <c r="AW44" s="71"/>
      <c r="AX44" s="71"/>
    </row>
    <row r="45" spans="1:58" x14ac:dyDescent="0.3">
      <c r="A45" s="9"/>
      <c r="C45" s="58"/>
      <c r="D45" s="58"/>
      <c r="E45" s="58"/>
      <c r="G45" s="58"/>
      <c r="H45" s="58"/>
      <c r="I45" s="58"/>
      <c r="J45" s="58"/>
      <c r="K45" s="58"/>
      <c r="L45" s="9"/>
      <c r="M45" s="9"/>
      <c r="N45" s="54"/>
      <c r="O45" s="3"/>
      <c r="S45" s="3"/>
      <c r="T45" s="54"/>
      <c r="V45" s="3"/>
      <c r="Y45" s="63"/>
      <c r="Z45" s="63"/>
      <c r="AA45" s="58"/>
      <c r="AB45" s="63"/>
      <c r="AC45" s="63"/>
      <c r="AD45" s="63"/>
      <c r="AE45" s="63"/>
      <c r="AF45" s="3"/>
      <c r="AH45" s="3"/>
      <c r="AN45" s="3"/>
      <c r="AT45" s="63"/>
      <c r="AU45" s="63"/>
      <c r="AV45" s="58"/>
      <c r="AW45" s="63"/>
      <c r="AX45" s="63"/>
    </row>
    <row r="46" spans="1:58" x14ac:dyDescent="0.3">
      <c r="A46" s="9" t="s">
        <v>248</v>
      </c>
      <c r="C46" s="58"/>
      <c r="D46" s="58"/>
      <c r="E46" s="58"/>
      <c r="G46" s="58"/>
      <c r="H46" s="58"/>
      <c r="I46" s="58"/>
      <c r="J46" s="58"/>
      <c r="K46" s="58"/>
      <c r="L46" s="9"/>
      <c r="M46" s="9"/>
      <c r="N46" s="54"/>
      <c r="O46" s="3"/>
      <c r="S46" s="3"/>
      <c r="T46" s="54"/>
      <c r="V46" s="3"/>
      <c r="Y46" s="63"/>
      <c r="Z46" s="63"/>
      <c r="AA46" s="58"/>
      <c r="AB46" s="63"/>
      <c r="AC46" s="63"/>
      <c r="AD46" s="63"/>
      <c r="AE46" s="63"/>
      <c r="AF46" s="3"/>
      <c r="AH46" s="3"/>
      <c r="AN46" s="3"/>
      <c r="AT46" s="63"/>
      <c r="AU46" s="63"/>
      <c r="AV46" s="58"/>
      <c r="AW46" s="63"/>
      <c r="AX46" s="63"/>
    </row>
    <row r="47" spans="1:58" x14ac:dyDescent="0.3">
      <c r="A47" s="9"/>
      <c r="C47" s="58"/>
      <c r="D47" s="58"/>
      <c r="E47" s="58"/>
      <c r="G47" s="58"/>
      <c r="H47" s="58"/>
      <c r="I47" s="58"/>
      <c r="J47" s="58"/>
      <c r="K47" s="58"/>
      <c r="L47" s="9"/>
      <c r="M47" s="9"/>
      <c r="N47" s="54"/>
      <c r="O47" s="3"/>
      <c r="S47" s="3"/>
      <c r="T47" s="54"/>
      <c r="V47" s="3"/>
      <c r="Y47" s="63"/>
      <c r="Z47" s="63"/>
      <c r="AA47" s="58"/>
      <c r="AB47" s="63"/>
      <c r="AC47" s="63"/>
      <c r="AD47" s="63"/>
      <c r="AE47" s="63"/>
      <c r="AF47" s="3"/>
      <c r="AH47" s="3"/>
      <c r="AN47" s="3"/>
      <c r="AT47" s="63"/>
      <c r="AU47" s="63"/>
      <c r="AV47" s="58"/>
      <c r="AW47" s="63"/>
      <c r="AX47" s="63"/>
    </row>
    <row r="48" spans="1:58" x14ac:dyDescent="0.3">
      <c r="A48" s="9"/>
      <c r="C48" s="58"/>
      <c r="D48" s="58"/>
      <c r="E48" s="58"/>
      <c r="G48" s="58"/>
      <c r="H48" s="58"/>
      <c r="I48" s="58"/>
      <c r="J48" s="58"/>
      <c r="K48" s="58"/>
      <c r="L48" s="9"/>
      <c r="M48" s="9"/>
      <c r="N48" s="54"/>
      <c r="O48" s="3"/>
      <c r="S48" s="3"/>
      <c r="T48" s="54"/>
      <c r="V48" s="3"/>
      <c r="Y48" s="63"/>
      <c r="Z48" s="63"/>
      <c r="AA48" s="58"/>
      <c r="AB48" s="63"/>
      <c r="AC48" s="63"/>
      <c r="AD48" s="63"/>
      <c r="AE48" s="63"/>
      <c r="AF48" s="3"/>
      <c r="AH48" s="3"/>
      <c r="AN48" s="3"/>
      <c r="AT48" s="63"/>
      <c r="AU48" s="63"/>
      <c r="AV48" s="58"/>
      <c r="AW48" s="63"/>
      <c r="AX48" s="63"/>
    </row>
    <row r="49" spans="1:50" x14ac:dyDescent="0.3">
      <c r="A49" s="9"/>
      <c r="C49" s="58"/>
      <c r="D49" s="58"/>
      <c r="E49" s="58"/>
      <c r="G49" s="58"/>
      <c r="H49" s="58"/>
      <c r="I49" s="58"/>
      <c r="J49" s="58"/>
      <c r="K49" s="58"/>
      <c r="L49" s="9"/>
      <c r="M49" s="9"/>
      <c r="N49" s="54"/>
      <c r="O49" s="3"/>
      <c r="S49" s="3"/>
      <c r="T49" s="54"/>
      <c r="V49" s="3"/>
      <c r="Y49" s="63"/>
      <c r="Z49" s="63"/>
      <c r="AA49" s="58"/>
      <c r="AB49" s="63"/>
      <c r="AC49" s="63"/>
      <c r="AD49" s="63"/>
      <c r="AE49" s="63"/>
      <c r="AF49" s="3"/>
      <c r="AH49" s="3"/>
      <c r="AN49" s="3"/>
      <c r="AT49" s="63"/>
      <c r="AU49" s="63"/>
      <c r="AV49" s="58"/>
      <c r="AW49" s="63"/>
      <c r="AX49" s="63"/>
    </row>
    <row r="50" spans="1:50" x14ac:dyDescent="0.3">
      <c r="A50" s="6" t="s">
        <v>13</v>
      </c>
      <c r="C50" s="58"/>
      <c r="D50" s="58"/>
      <c r="E50" s="58"/>
      <c r="G50" s="58"/>
      <c r="H50" s="58"/>
      <c r="I50" s="58"/>
      <c r="J50" s="58"/>
      <c r="K50" s="58"/>
      <c r="L50" s="9"/>
      <c r="M50" s="9"/>
      <c r="N50" s="54"/>
      <c r="O50" s="3"/>
      <c r="S50" s="3"/>
      <c r="T50" s="54"/>
      <c r="V50" s="3"/>
      <c r="Y50" s="63"/>
      <c r="Z50" s="63"/>
      <c r="AA50" s="58"/>
      <c r="AB50" s="63"/>
      <c r="AC50" s="63"/>
      <c r="AD50" s="63"/>
      <c r="AE50" s="63"/>
      <c r="AF50" s="3"/>
      <c r="AH50" s="3"/>
      <c r="AN50" s="3"/>
      <c r="AT50" s="63"/>
      <c r="AU50" s="63"/>
      <c r="AV50" s="58"/>
      <c r="AW50" s="63"/>
      <c r="AX50" s="63"/>
    </row>
    <row r="51" spans="1:50" ht="33.75" customHeight="1" x14ac:dyDescent="0.3">
      <c r="A51" s="67" t="s">
        <v>90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22"/>
    </row>
    <row r="52" spans="1:50" x14ac:dyDescent="0.3">
      <c r="A52" s="23" t="s">
        <v>91</v>
      </c>
      <c r="B52" s="24"/>
    </row>
    <row r="53" spans="1:50" x14ac:dyDescent="0.3">
      <c r="A53" s="25" t="s">
        <v>124</v>
      </c>
      <c r="B53" s="26"/>
    </row>
    <row r="54" spans="1:50" x14ac:dyDescent="0.3">
      <c r="A54" s="2" t="s">
        <v>115</v>
      </c>
    </row>
  </sheetData>
  <mergeCells count="19">
    <mergeCell ref="A51:P51"/>
    <mergeCell ref="AB6:AG6"/>
    <mergeCell ref="AH6:AM6"/>
    <mergeCell ref="AN6:AS6"/>
    <mergeCell ref="AT6:AY6"/>
    <mergeCell ref="AT42:AX42"/>
    <mergeCell ref="B43:D43"/>
    <mergeCell ref="Y43:AC43"/>
    <mergeCell ref="AT43:AX43"/>
    <mergeCell ref="B44:D44"/>
    <mergeCell ref="Z44:AB44"/>
    <mergeCell ref="AT44:AX44"/>
    <mergeCell ref="AZ6:BF6"/>
    <mergeCell ref="A6:E6"/>
    <mergeCell ref="F6:G6"/>
    <mergeCell ref="H6:I6"/>
    <mergeCell ref="J6:M6"/>
    <mergeCell ref="N6:T6"/>
    <mergeCell ref="U6:AA6"/>
  </mergeCells>
  <pageMargins left="0.74803149606299213" right="0.39370078740157483" top="0.74803149606299213" bottom="0.74803149606299213" header="0.31496062992125984" footer="0.31496062992125984"/>
  <pageSetup paperSize="176" scale="20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zoomScale="160" zoomScaleNormal="160" workbookViewId="0">
      <selection activeCell="B25" sqref="B25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73" t="s">
        <v>123</v>
      </c>
      <c r="B1" s="73"/>
    </row>
    <row r="2" spans="1:2" ht="9.75" customHeight="1" x14ac:dyDescent="0.2">
      <c r="A2" s="27" t="s">
        <v>92</v>
      </c>
      <c r="B2" s="28" t="s">
        <v>93</v>
      </c>
    </row>
    <row r="3" spans="1:2" ht="26.25" customHeight="1" x14ac:dyDescent="0.2">
      <c r="A3" s="29">
        <v>-1</v>
      </c>
      <c r="B3" s="30" t="s">
        <v>94</v>
      </c>
    </row>
    <row r="4" spans="1:2" ht="26.25" customHeight="1" x14ac:dyDescent="0.2">
      <c r="A4" s="29">
        <v>-2</v>
      </c>
      <c r="B4" s="30" t="s">
        <v>95</v>
      </c>
    </row>
    <row r="5" spans="1:2" ht="11.1" customHeight="1" x14ac:dyDescent="0.2">
      <c r="A5" s="29">
        <v>-3</v>
      </c>
      <c r="B5" s="30" t="s">
        <v>96</v>
      </c>
    </row>
    <row r="6" spans="1:2" ht="9.9499999999999993" customHeight="1" x14ac:dyDescent="0.2">
      <c r="A6" s="29">
        <v>-4</v>
      </c>
      <c r="B6" s="30" t="s">
        <v>97</v>
      </c>
    </row>
    <row r="7" spans="1:2" ht="11.1" customHeight="1" x14ac:dyDescent="0.2">
      <c r="A7" s="29">
        <v>-5</v>
      </c>
      <c r="B7" s="30" t="s">
        <v>98</v>
      </c>
    </row>
    <row r="8" spans="1:2" ht="11.25" customHeight="1" x14ac:dyDescent="0.2">
      <c r="A8" s="29">
        <v>-6</v>
      </c>
      <c r="B8" s="30" t="s">
        <v>99</v>
      </c>
    </row>
    <row r="9" spans="1:2" ht="11.25" customHeight="1" x14ac:dyDescent="0.2">
      <c r="A9" s="29">
        <v>-7</v>
      </c>
      <c r="B9" s="30" t="s">
        <v>116</v>
      </c>
    </row>
    <row r="10" spans="1:2" ht="11.25" customHeight="1" x14ac:dyDescent="0.2">
      <c r="A10" s="29">
        <v>-8</v>
      </c>
      <c r="B10" s="30" t="s">
        <v>100</v>
      </c>
    </row>
    <row r="11" spans="1:2" ht="11.25" customHeight="1" x14ac:dyDescent="0.2">
      <c r="A11" s="29">
        <v>-9</v>
      </c>
      <c r="B11" s="30" t="s">
        <v>117</v>
      </c>
    </row>
    <row r="12" spans="1:2" ht="11.25" customHeight="1" x14ac:dyDescent="0.2">
      <c r="A12" s="29">
        <v>-10</v>
      </c>
      <c r="B12" s="30" t="s">
        <v>101</v>
      </c>
    </row>
    <row r="13" spans="1:2" ht="12" customHeight="1" x14ac:dyDescent="0.2">
      <c r="A13" s="29">
        <v>-11</v>
      </c>
      <c r="B13" s="30" t="s">
        <v>102</v>
      </c>
    </row>
    <row r="14" spans="1:2" ht="12.75" customHeight="1" x14ac:dyDescent="0.2">
      <c r="A14" s="29">
        <v>-12</v>
      </c>
      <c r="B14" s="30" t="s">
        <v>103</v>
      </c>
    </row>
    <row r="15" spans="1:2" ht="12" customHeight="1" x14ac:dyDescent="0.2">
      <c r="A15" s="29">
        <v>-13</v>
      </c>
      <c r="B15" s="30" t="s">
        <v>104</v>
      </c>
    </row>
    <row r="16" spans="1:2" ht="12" customHeight="1" x14ac:dyDescent="0.2">
      <c r="A16" s="29">
        <v>-14</v>
      </c>
      <c r="B16" s="30" t="s">
        <v>118</v>
      </c>
    </row>
    <row r="17" spans="1:2" ht="12" customHeight="1" x14ac:dyDescent="0.2">
      <c r="A17" s="29">
        <v>-15</v>
      </c>
      <c r="B17" s="30" t="s">
        <v>105</v>
      </c>
    </row>
    <row r="18" spans="1:2" ht="15.75" customHeight="1" x14ac:dyDescent="0.2">
      <c r="A18" s="29">
        <v>-16</v>
      </c>
      <c r="B18" s="30" t="s">
        <v>106</v>
      </c>
    </row>
    <row r="19" spans="1:2" ht="26.25" customHeight="1" x14ac:dyDescent="0.2">
      <c r="A19" s="29">
        <v>-17</v>
      </c>
      <c r="B19" s="30" t="s">
        <v>107</v>
      </c>
    </row>
    <row r="20" spans="1:2" ht="37.5" customHeight="1" x14ac:dyDescent="0.2">
      <c r="A20" s="29">
        <v>-18</v>
      </c>
      <c r="B20" s="30" t="s">
        <v>119</v>
      </c>
    </row>
    <row r="21" spans="1:2" ht="24" customHeight="1" x14ac:dyDescent="0.2">
      <c r="A21" s="29">
        <v>-19</v>
      </c>
      <c r="B21" s="30" t="s">
        <v>108</v>
      </c>
    </row>
    <row r="22" spans="1:2" ht="26.25" customHeight="1" x14ac:dyDescent="0.2">
      <c r="A22" s="29">
        <v>-20</v>
      </c>
      <c r="B22" s="30" t="s">
        <v>109</v>
      </c>
    </row>
    <row r="23" spans="1:2" ht="24.75" customHeight="1" x14ac:dyDescent="0.2">
      <c r="A23" s="29">
        <v>-21</v>
      </c>
      <c r="B23" s="30" t="s">
        <v>110</v>
      </c>
    </row>
    <row r="24" spans="1:2" ht="23.25" customHeight="1" x14ac:dyDescent="0.2">
      <c r="A24" s="29">
        <v>-22</v>
      </c>
      <c r="B24" s="30" t="s">
        <v>111</v>
      </c>
    </row>
    <row r="25" spans="1:2" ht="12" customHeight="1" x14ac:dyDescent="0.2">
      <c r="A25" s="29">
        <v>-23</v>
      </c>
      <c r="B25" s="30" t="s">
        <v>112</v>
      </c>
    </row>
    <row r="26" spans="1:2" ht="11.25" customHeight="1" x14ac:dyDescent="0.2">
      <c r="A26" s="29">
        <v>-24</v>
      </c>
      <c r="B26" s="30" t="s">
        <v>120</v>
      </c>
    </row>
    <row r="27" spans="1:2" ht="12.75" customHeight="1" x14ac:dyDescent="0.2">
      <c r="A27" s="29">
        <v>-25</v>
      </c>
      <c r="B27" s="30" t="s">
        <v>121</v>
      </c>
    </row>
    <row r="28" spans="1:2" ht="11.25" customHeight="1" x14ac:dyDescent="0.2">
      <c r="A28" s="29">
        <v>-26</v>
      </c>
      <c r="B28" s="30" t="s">
        <v>113</v>
      </c>
    </row>
    <row r="29" spans="1:2" ht="12.95" customHeight="1" x14ac:dyDescent="0.2">
      <c r="A29" s="29">
        <v>-27</v>
      </c>
      <c r="B29" s="30" t="s">
        <v>114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</vt:lpstr>
      <vt:lpstr>Instructivo 2</vt:lpstr>
      <vt:lpstr>'ANEXO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2023-03-24T16:19:56Z</cp:lastPrinted>
  <dcterms:created xsi:type="dcterms:W3CDTF">2022-03-15T19:26:16Z</dcterms:created>
  <dcterms:modified xsi:type="dcterms:W3CDTF">2023-03-24T16:50:46Z</dcterms:modified>
</cp:coreProperties>
</file>